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10" windowHeight="7425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TOM TAT CDKT" sheetId="6" r:id="rId6"/>
    <sheet name="TOM TAT KQKD" sheetId="7" r:id="rId7"/>
    <sheet name="BANG CDKT" sheetId="8" r:id="rId8"/>
    <sheet name="BC KQKD" sheetId="9" r:id="rId9"/>
    <sheet name="LUU CHUYEN TT" sheetId="10" r:id="rId10"/>
    <sheet name="XL4Poppy" sheetId="11" state="hidden" r:id="rId11"/>
  </sheets>
  <definedNames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Document_array" localSheetId="10">{"Book1","BAO CAO TOM TAT TC QUY IV-2008.xls"}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</definedNames>
  <calcPr fullCalcOnLoad="1"/>
</workbook>
</file>

<file path=xl/sharedStrings.xml><?xml version="1.0" encoding="utf-8"?>
<sst xmlns="http://schemas.openxmlformats.org/spreadsheetml/2006/main" count="1109" uniqueCount="783">
  <si>
    <t xml:space="preserve"> 08- Taêng, giaûm taøi saûn coá ñònh höõu hình :</t>
  </si>
  <si>
    <t>Khoaûn muïc</t>
  </si>
  <si>
    <t>Nhaø cöûa</t>
  </si>
  <si>
    <t>Maùy moùc</t>
  </si>
  <si>
    <t>Phöông tieän</t>
  </si>
  <si>
    <t>T. bò duïng</t>
  </si>
  <si>
    <t xml:space="preserve">TSCÑ </t>
  </si>
  <si>
    <t>Toång coäng</t>
  </si>
  <si>
    <t>VKT</t>
  </si>
  <si>
    <t>thieát bò</t>
  </si>
  <si>
    <t>vaän taûi</t>
  </si>
  <si>
    <t>cuï quaûn lyù</t>
  </si>
  <si>
    <t>khaùc</t>
  </si>
  <si>
    <t xml:space="preserve"> Nguyeân giaù TSCÑ höõu hình</t>
  </si>
  <si>
    <t xml:space="preserve"> Soá dö ñaàu naêm </t>
  </si>
  <si>
    <t xml:space="preserve"> - Mua trong naêm</t>
  </si>
  <si>
    <t xml:space="preserve"> - Ñaàu tö XDCB hoaøn thaønh</t>
  </si>
  <si>
    <t xml:space="preserve"> - Taêng khaùc</t>
  </si>
  <si>
    <t xml:space="preserve"> - Chuyeån sang BÑS ñaàu tö</t>
  </si>
  <si>
    <t xml:space="preserve"> - Thanh lyù, nhöôïng baùn</t>
  </si>
  <si>
    <t xml:space="preserve"> - Giaûm khaùc</t>
  </si>
  <si>
    <t xml:space="preserve"> Soá dö cuoái naêm</t>
  </si>
  <si>
    <t>Giaù trò hao moøn luyõ keá</t>
  </si>
  <si>
    <t xml:space="preserve"> - Soá dö ñaàu naêm</t>
  </si>
  <si>
    <t xml:space="preserve"> - Khaáu hao trong naêm</t>
  </si>
  <si>
    <t>Soá dö cuoái naêm</t>
  </si>
  <si>
    <t xml:space="preserve"> Giaù trò coøn laïi cuûa TSCÑ höõu hình</t>
  </si>
  <si>
    <t xml:space="preserve"> - Taïi ngaøy ñaàu naêm</t>
  </si>
  <si>
    <t xml:space="preserve"> - Taïi ngaøy cuoái naêm</t>
  </si>
  <si>
    <t xml:space="preserve"> * Giaù trò coøn laïi cuoái naêm cuûa TSCÑ höõu hình ñaõ duøng theá chaáp, caàm coá caùc khoaûn vay :</t>
  </si>
  <si>
    <t xml:space="preserve"> * Nguyeân giaù TSCÑ cuoái naêm ñaõ khaáu hao heát nhöng vaãn coøn söû duïng :</t>
  </si>
  <si>
    <t xml:space="preserve"> * Nguyeân giaù TSCÑ  cuoái naêm chôø thanh lyù :</t>
  </si>
  <si>
    <t xml:space="preserve"> * Caùc cam keát veà vieäc mua, baùn TSCÑ höõu hình coù giaù trò lôùn  trong töông lai.</t>
  </si>
  <si>
    <t xml:space="preserve"> * Caùc thay ñoåi khaùc veà TSCÑ höõu hình .</t>
  </si>
  <si>
    <t xml:space="preserve"> 09- Taêng, giaûm taøi saûn coá ñònh thueâ taøi chính</t>
  </si>
  <si>
    <t xml:space="preserve"> Nguyeân giaù TSCÑ thueâ TC</t>
  </si>
  <si>
    <t xml:space="preserve"> - Thueâ taøi chính trong naêm</t>
  </si>
  <si>
    <t xml:space="preserve"> - Mua laïi TSCÑ thueâ taøi chính</t>
  </si>
  <si>
    <t xml:space="preserve"> - Traû laïi TSCÑ thueâ taøi chính</t>
  </si>
  <si>
    <t>-</t>
  </si>
  <si>
    <t xml:space="preserve"> Giaù trò coøn laïi cuûa TSCÑ  thueâ TC</t>
  </si>
  <si>
    <t xml:space="preserve"> * Tieàn thueâ phaùt sinh theâm ñöôïc ghi nhaän laø chi phí trong naêm </t>
  </si>
  <si>
    <t xml:space="preserve"> * Caên cöù ñeå xaùc ñònh tieàn thueâ phaùt sinh theâm </t>
  </si>
  <si>
    <t xml:space="preserve"> * Ñieàu khoaûn gia haïn thueâ hoaëc quyeàn ñöôïc mua taøi saûn</t>
  </si>
  <si>
    <t xml:space="preserve"> 10- Taêng, giaûm taøi saûn coá ñònh voâ hình :</t>
  </si>
  <si>
    <t xml:space="preserve">Quyeàn </t>
  </si>
  <si>
    <t>Baûn quyeàn,</t>
  </si>
  <si>
    <t>Nhaõn hieäu</t>
  </si>
  <si>
    <t>Phaàn meàm</t>
  </si>
  <si>
    <t>söû duïng ñaát</t>
  </si>
  <si>
    <t>baèng s.cheá</t>
  </si>
  <si>
    <t>haøng hoùa</t>
  </si>
  <si>
    <t>maùy V.tính</t>
  </si>
  <si>
    <t>v.hình khaùc</t>
  </si>
  <si>
    <t xml:space="preserve"> Nguyeân giaù TSCÑ voâ hình</t>
  </si>
  <si>
    <t>Soá dö ñaàu naêm</t>
  </si>
  <si>
    <t xml:space="preserve"> - Taïo ra töø noäi boä doanh nghieäp</t>
  </si>
  <si>
    <t xml:space="preserve"> - Taêng do hôïp nhaát kinh doanh</t>
  </si>
  <si>
    <t xml:space="preserve"> Giaù trò hao moøn luyõ keá</t>
  </si>
  <si>
    <t xml:space="preserve"> - Khaáu hao trong naêm </t>
  </si>
  <si>
    <t>Giaù trò coøn laïi cuûa TSCÑ voâ hình</t>
  </si>
  <si>
    <t xml:space="preserve"> - Thuyeát minh soá lieäu vaø giaûi trình khaùc .</t>
  </si>
  <si>
    <t xml:space="preserve"> 11- Chi phí xaây döïng cô baûn dôû dang :</t>
  </si>
  <si>
    <t xml:space="preserve"> - Toång soá chi phí XDCB dôû dang</t>
  </si>
  <si>
    <t xml:space="preserve"> Trong ñoù : nhöõng coâng trình lôùn</t>
  </si>
  <si>
    <t xml:space="preserve"> + Coâng trình : Moû ñaù Nuùi Gioù</t>
  </si>
  <si>
    <t xml:space="preserve"> + Coâng trình : Moû ñaù Thöôøng Taân</t>
  </si>
  <si>
    <t xml:space="preserve"> + Coâng trình : Moû ñaù Thieän Taân</t>
  </si>
  <si>
    <t xml:space="preserve">   + Coâng trình : Moû ñaù Taân Cang</t>
  </si>
  <si>
    <t xml:space="preserve"> 12- Taêng, giaûm baát ñoäng saûn ñaàu tö :</t>
  </si>
  <si>
    <t xml:space="preserve"> Khoaûn muïc</t>
  </si>
  <si>
    <t xml:space="preserve"> Soá ñaàu</t>
  </si>
  <si>
    <t>Taêng trong</t>
  </si>
  <si>
    <t>Giaûm trong quyù</t>
  </si>
  <si>
    <t>Soá cuoái Quyù</t>
  </si>
  <si>
    <t>naêm</t>
  </si>
  <si>
    <t>quyù</t>
  </si>
  <si>
    <t xml:space="preserve"> Nguyeân giaù baát ñoäng saûn ñaàu tö</t>
  </si>
  <si>
    <t xml:space="preserve"> - Quyeàn söû duïng ñaát</t>
  </si>
  <si>
    <t xml:space="preserve"> - Nhaø </t>
  </si>
  <si>
    <t xml:space="preserve"> - Nhaø vaø quyeàn söû duïng ñaát</t>
  </si>
  <si>
    <t xml:space="preserve"> - Cô sôû haï taàng</t>
  </si>
  <si>
    <t xml:space="preserve"> - Nhaø</t>
  </si>
  <si>
    <t>Giaù trò coøn laïi</t>
  </si>
  <si>
    <t xml:space="preserve"> 13- Ñaàu tö daøi haïn khaùc.</t>
  </si>
  <si>
    <t xml:space="preserve"> - Ñaàu tö coå phieáu</t>
  </si>
  <si>
    <t xml:space="preserve"> - Ñaàu tö traùi phieáu</t>
  </si>
  <si>
    <t xml:space="preserve"> - Ñaàu tö tín phieáu, kyø phieáu</t>
  </si>
  <si>
    <t xml:space="preserve"> - Ñaàu tö vaøo Coâng ty lieân keát, lieân doanh</t>
  </si>
  <si>
    <t xml:space="preserve"> - Ñaàu tö daøi haïn khaùc</t>
  </si>
  <si>
    <t xml:space="preserve"> 14- Chi phí traû tröôùc daøi haïn.</t>
  </si>
  <si>
    <t xml:space="preserve"> - Chi phí traû tröôùc veà thueâ hoaït ñoäng TSCÑ</t>
  </si>
  <si>
    <t xml:space="preserve"> - Chi phí lôïi theá thöông maïi, chi phí khaùc</t>
  </si>
  <si>
    <t xml:space="preserve"> - Taøi saûn thueá thu nhaäp hoaõn laïi</t>
  </si>
  <si>
    <t xml:space="preserve"> - Chi phí cho giai ñoaïn trieån khai khoâng ñuû tieâu chuaån ghi nhaän</t>
  </si>
  <si>
    <t xml:space="preserve">   laø TSCÑ voâ hình</t>
  </si>
  <si>
    <t xml:space="preserve"> 15- Vay vaø nôï ngaén haïn.</t>
  </si>
  <si>
    <t xml:space="preserve"> - Vay ngaén haïn</t>
  </si>
  <si>
    <t xml:space="preserve"> - Nôï daøi haïn ñeán haïn traû</t>
  </si>
  <si>
    <t>16- Thueá vaø caùc khoaûn phaûi noäp Nhaø nöôùc</t>
  </si>
  <si>
    <t xml:space="preserve"> - Thueá giaù trò gia taêng</t>
  </si>
  <si>
    <t xml:space="preserve"> - Thueá tieâu thuï ñaëc bieät</t>
  </si>
  <si>
    <t xml:space="preserve"> - Thueá xuaát, nhaäp khaåu</t>
  </si>
  <si>
    <t xml:space="preserve"> - Thueá thu nhaäp doanh nghieäp</t>
  </si>
  <si>
    <t xml:space="preserve"> - Thueá thu nhaäp caù nhaân</t>
  </si>
  <si>
    <t xml:space="preserve"> </t>
  </si>
  <si>
    <t xml:space="preserve"> - Thueá taøi nguyeân</t>
  </si>
  <si>
    <t xml:space="preserve"> - Thueá nhaø ñaát vaø tieàn thueâ ñaát</t>
  </si>
  <si>
    <t xml:space="preserve"> - Caùc loaïi thueá khaùc</t>
  </si>
  <si>
    <t xml:space="preserve"> - Caùc khoaûn phí, leä phí vaø caùc khoaûn phaûi noäp khaùc</t>
  </si>
  <si>
    <t xml:space="preserve"> g- Thu nhaäp vaø chi phí, laõi hoaëc loã ñöôïc ghi nhaän tröïc tieáp vaøo voán chuû sôû höõu theo quy ñònh cuûa caùc chuaån</t>
  </si>
  <si>
    <t xml:space="preserve"> 17- Chi phí phaûi traû</t>
  </si>
  <si>
    <t xml:space="preserve"> - Trích tröôùc chi phí tieàn löông trong thôøi gian nghæ pheùp</t>
  </si>
  <si>
    <t xml:space="preserve"> - Chi phí söûa chöõa lôùn TSCÑ</t>
  </si>
  <si>
    <t xml:space="preserve"> - Chi phí trong thôøi gian ngöøng kinh doanh</t>
  </si>
  <si>
    <t xml:space="preserve"> 18- Caùc khoaûn phaûi traû, phaûi noäp ngaén haïn khaùc.</t>
  </si>
  <si>
    <t xml:space="preserve"> - Taøi saûn thöøa chôø giaûi quyeát</t>
  </si>
  <si>
    <t xml:space="preserve"> - Kinh phí coâng ñoaøn</t>
  </si>
  <si>
    <t xml:space="preserve"> - Baûo hieåm xaõ hoäi</t>
  </si>
  <si>
    <t xml:space="preserve"> - Baûo hieåm y teá</t>
  </si>
  <si>
    <t xml:space="preserve"> - Phaûi traû veà coå phaàn hoùa</t>
  </si>
  <si>
    <t xml:space="preserve"> - Nhaän kyù quyõ, kyù cöôïc ngaén haïn</t>
  </si>
  <si>
    <t xml:space="preserve"> - Doanh thu chöa thöïc hieän</t>
  </si>
  <si>
    <t xml:space="preserve"> - Caùc khoaûn phaûi traû, phaûi noäp khaùc</t>
  </si>
  <si>
    <t xml:space="preserve"> 19- Phaûi traû daøi haïn noäi boä</t>
  </si>
  <si>
    <t xml:space="preserve"> - Vay daøi haïn noäi boä</t>
  </si>
  <si>
    <t xml:space="preserve"> 20- Vay vaø nôï daøi haïn.</t>
  </si>
  <si>
    <t>a- Vay daøi haïn</t>
  </si>
  <si>
    <t xml:space="preserve"> - Vay ngaân haøng</t>
  </si>
  <si>
    <t xml:space="preserve"> - Vay ñoái töôïng khaùc</t>
  </si>
  <si>
    <t xml:space="preserve"> - Traùi phieáu phaùt haønh</t>
  </si>
  <si>
    <t>b- Nôï daøi haïn</t>
  </si>
  <si>
    <t xml:space="preserve"> - Thueâ taøi chính</t>
  </si>
  <si>
    <t xml:space="preserve"> - Nôï daøi haïn khaùc ( Döï phoøng trôï caáp maát vieäc laøm )</t>
  </si>
  <si>
    <t xml:space="preserve"> - Caùc khoaûn nôï thueâ taøi chính.</t>
  </si>
  <si>
    <t>Thôøi haïn</t>
  </si>
  <si>
    <t>Naêm nay</t>
  </si>
  <si>
    <t>Naêm tröôùc</t>
  </si>
  <si>
    <t>Toång t.toaùn</t>
  </si>
  <si>
    <t>Traû laõi</t>
  </si>
  <si>
    <t>Traû goác</t>
  </si>
  <si>
    <t xml:space="preserve"> - Töø 1 naêm trôû xuoáng</t>
  </si>
  <si>
    <t xml:space="preserve"> - Treân 1 naêm ñeán 5 naêm</t>
  </si>
  <si>
    <t xml:space="preserve"> - Treân 5 naêm</t>
  </si>
  <si>
    <t xml:space="preserve"> 21- Taøi saûn thueá thu nhaäp hoaõn laïi vaø thueá thu nhaäp hoaõn laïi phaûi traû.</t>
  </si>
  <si>
    <t xml:space="preserve"> a- Taøn saûn thueá thu nhaäp hoaõn laïi</t>
  </si>
  <si>
    <t xml:space="preserve"> - Taøi saûn thueá thu nhaäp hoaõn laïi lieân quan ñeán khoaûn cheânh </t>
  </si>
  <si>
    <t xml:space="preserve">    leäch taïm thôøi ñöôïc khaáu tröø </t>
  </si>
  <si>
    <t xml:space="preserve"> - Taøi saûn thueá thu nhaäp hoaõn laïi lieân quan ñeán khoaûn loã tính</t>
  </si>
  <si>
    <t xml:space="preserve">    thueá chöa söû duïng.</t>
  </si>
  <si>
    <t xml:space="preserve"> - Taøi saûn thueá thu nhaäp hoaõn laïi lieân quan ñeán khoaûn öu ñaõi</t>
  </si>
  <si>
    <t xml:space="preserve">   tính thueá chöa söû duïng.</t>
  </si>
  <si>
    <t xml:space="preserve">   - Khoaûn hoaøn nhaäp taøi saûn thueá thu nhaäp hoaõn laïi ñaï ñöôïc ghi </t>
  </si>
  <si>
    <t xml:space="preserve">     nhaän töø caùc naêm tröôùc.</t>
  </si>
  <si>
    <t xml:space="preserve"> b- Thueá thu nhaäp hoaûn laïi phaûi traû.</t>
  </si>
  <si>
    <t xml:space="preserve"> - Traùi phieáu kyø phieáu</t>
  </si>
  <si>
    <t xml:space="preserve">  - Thueá thu nhaäp hoaõn laïi  phaûi traû phaùt sinh töø caùc khoaûn </t>
  </si>
  <si>
    <t xml:space="preserve">    cheânh leäch taïm thôøi chòu thueá.</t>
  </si>
  <si>
    <t xml:space="preserve">  - Khoaûn hoaøn nhaäp thueá thu nhaäp hoaûn laïi phaûi traû ñaõ ñöôïc ghi</t>
  </si>
  <si>
    <t xml:space="preserve">   nhaän töø caùc naêm tröôùc.</t>
  </si>
  <si>
    <t xml:space="preserve"> - Thueá thu nhaäp hoaøn laïi phaûi traû.</t>
  </si>
  <si>
    <t>Ghi chuù : Muïc " ñaàu tö daøi haïn khaùc " ñöôïc boá trí laïi theo QÑ 15 cho phuø hôïp treân baùo caùo taøi chính.</t>
  </si>
  <si>
    <t xml:space="preserve"> 22- Voán chuû sôû höõu</t>
  </si>
  <si>
    <t xml:space="preserve"> a- Baûng ñoái chieáu bieán ñoäng cuûa voán chuû sôû höõu :</t>
  </si>
  <si>
    <t>Voán ñaàu tö</t>
  </si>
  <si>
    <t>Thaëng dö</t>
  </si>
  <si>
    <t>Coå phieáu</t>
  </si>
  <si>
    <t>Ch/leäch</t>
  </si>
  <si>
    <t>C/leäch tyû giaù</t>
  </si>
  <si>
    <t>Nguoàn voán</t>
  </si>
  <si>
    <t>cuûa chuû sôû höõu</t>
  </si>
  <si>
    <t>voán coå</t>
  </si>
  <si>
    <t>quyõ</t>
  </si>
  <si>
    <t>ñ/giaù laïi</t>
  </si>
  <si>
    <t>hoái ñoaùi</t>
  </si>
  <si>
    <t>ñaàu tö</t>
  </si>
  <si>
    <t>phaàn</t>
  </si>
  <si>
    <t>taøi saûn</t>
  </si>
  <si>
    <t>XDCB</t>
  </si>
  <si>
    <t>A</t>
  </si>
  <si>
    <t xml:space="preserve"> - Taêng voán trong naêm</t>
  </si>
  <si>
    <t xml:space="preserve">    tröôùc</t>
  </si>
  <si>
    <t xml:space="preserve"> - Laõi trong naêm tröôùc</t>
  </si>
  <si>
    <t xml:space="preserve"> - giaûm voán trong naêm</t>
  </si>
  <si>
    <t xml:space="preserve">   tröôùc</t>
  </si>
  <si>
    <t xml:space="preserve"> - Loã trong naêm tröôùc</t>
  </si>
  <si>
    <t>Soá dö cuoái naêm tröôùc</t>
  </si>
  <si>
    <t>Soá dö ñaàu naêm nay</t>
  </si>
  <si>
    <t>Taêng naêm nay</t>
  </si>
  <si>
    <t xml:space="preserve"> - Taêng voán trong </t>
  </si>
  <si>
    <t xml:space="preserve">   naêm nay</t>
  </si>
  <si>
    <t xml:space="preserve"> - Laõi trong naêm nay</t>
  </si>
  <si>
    <t xml:space="preserve"> - Giaûm voán trong </t>
  </si>
  <si>
    <t xml:space="preserve">  naêm nay</t>
  </si>
  <si>
    <t xml:space="preserve"> - Loã trong naêm nay</t>
  </si>
  <si>
    <t xml:space="preserve">Soá dö cuoái naêm nay </t>
  </si>
  <si>
    <t xml:space="preserve"> b- Chi tieát voán ñaàu tö cuûa chuû sôû höõu .</t>
  </si>
  <si>
    <t xml:space="preserve"> - Voán goùp cuûa Nhaø nöôùc</t>
  </si>
  <si>
    <t xml:space="preserve"> - Voán goùp cuûa caùc ñoái töôïng khaùc</t>
  </si>
  <si>
    <t xml:space="preserve"> * Giaù trò traùi phieáu ñaõ chuyeån thaønh coå phieáu trong naêm.</t>
  </si>
  <si>
    <t xml:space="preserve"> * Soá löôïng coå phieáu quyõ .</t>
  </si>
  <si>
    <t xml:space="preserve"> c- Caùc giao dòch veà voán vôùi caùc chuû sôû höõu vaø phaân phoái</t>
  </si>
  <si>
    <t xml:space="preserve">       coå töùc, lôïi nhuaän :</t>
  </si>
  <si>
    <t xml:space="preserve"> - Voán ñaàu tö cuûa chuû sôû höõu  :</t>
  </si>
  <si>
    <t xml:space="preserve"> + Voán goùp ñaàu naêm</t>
  </si>
  <si>
    <t xml:space="preserve"> + Voán goùp taêng trong naêm </t>
  </si>
  <si>
    <t xml:space="preserve"> + Voán goùp giaûm trong naêm </t>
  </si>
  <si>
    <t xml:space="preserve"> + Voán goùp cuoái naêm </t>
  </si>
  <si>
    <t xml:space="preserve"> - Coå töùc, lôïi nhuaän ñaõ chia </t>
  </si>
  <si>
    <t xml:space="preserve"> d- Coå töùc .</t>
  </si>
  <si>
    <t xml:space="preserve"> - Coå töùc ñaõ coâng boá sau ngaøy keát thuùc kyø keá toaùn naêm  :</t>
  </si>
  <si>
    <t xml:space="preserve"> + Coå töùc ñaõ coâng boá treân coå phieáu phoå thoâng....</t>
  </si>
  <si>
    <t xml:space="preserve"> + Coå töùc ñaõ coâng boá treân coå phieáu öu ñaõi....</t>
  </si>
  <si>
    <t>Quyõ ñaàu tö</t>
  </si>
  <si>
    <t>phaùt trieån</t>
  </si>
  <si>
    <t>Quyõ döï</t>
  </si>
  <si>
    <t>phoøng TC</t>
  </si>
  <si>
    <t xml:space="preserve"> - Coå töùc cuûa coå phieáu öu ñaõi luõy keá chöa ñöôïc ghi nhaän....</t>
  </si>
  <si>
    <t xml:space="preserve"> ñ- Coå phieáu </t>
  </si>
  <si>
    <t xml:space="preserve"> - Soá löôïng coå phieáu ñaêng kyù phaùt haønh</t>
  </si>
  <si>
    <t xml:space="preserve"> - Soá löôïng coå phieáu ñaõ baùn ra coâng chuùng</t>
  </si>
  <si>
    <t xml:space="preserve"> + Coå phieáu phoå thoâng</t>
  </si>
  <si>
    <t xml:space="preserve"> + Coå phieáu öu ñaõi</t>
  </si>
  <si>
    <t xml:space="preserve"> - Soá löôïng coå phieáu ñöôïc mua laïi </t>
  </si>
  <si>
    <t xml:space="preserve"> - Soá löôïng coå phieáu ñang löu haønh</t>
  </si>
  <si>
    <t xml:space="preserve"> * Meänh giaù coå phieáu</t>
  </si>
  <si>
    <t xml:space="preserve"> e- Caùc quyõ cuûa doanh nghieäp :</t>
  </si>
  <si>
    <t xml:space="preserve"> - Quyõ ñaàu tö phaùt trieån .</t>
  </si>
  <si>
    <t xml:space="preserve"> - Quyõ döï phoøng taøi chính </t>
  </si>
  <si>
    <t xml:space="preserve"> * Muïc ñích trích laäp vaø söû duïng caùc quyõ cuûa doanh nghieäp.</t>
  </si>
  <si>
    <t xml:space="preserve">        möïc keà toaùn cuï theå.</t>
  </si>
  <si>
    <t>Laäp ngaøy  21  thaùng 01  naêm 2010</t>
  </si>
  <si>
    <t xml:space="preserve"> 23- Nguoàn kinh Phí</t>
  </si>
  <si>
    <t xml:space="preserve"> - Nguoàn kinh phí ñöôïc caáp trong naêm</t>
  </si>
  <si>
    <t xml:space="preserve"> - Chi söï nghieäp</t>
  </si>
  <si>
    <t xml:space="preserve"> - Nguoàn kinh phí coøn laïi cuoái naêm</t>
  </si>
  <si>
    <t xml:space="preserve"> 24- Taøi saûn thueâ ngoaøi</t>
  </si>
  <si>
    <t>1- Giaù trò taøi saûn thueâ ngoaøi</t>
  </si>
  <si>
    <t xml:space="preserve"> - TSCÑ thueâ ngoaøi</t>
  </si>
  <si>
    <t xml:space="preserve"> - Taøi saûn khaùc thueâ ngoaøi</t>
  </si>
  <si>
    <t xml:space="preserve"> 2- Toång soá tieàn thueâ toái thieåu trong töông lai cuûa hôïp ñoàng </t>
  </si>
  <si>
    <t xml:space="preserve">TAØI SAÛN NGAÉN HAÏN </t>
  </si>
  <si>
    <t xml:space="preserve">Tieàn vaø caùc khoaûn töông ñöông tieàn                       </t>
  </si>
  <si>
    <t xml:space="preserve">Caùc khoaûn phaûi thu ngaén haïn                            </t>
  </si>
  <si>
    <t xml:space="preserve">Haøng toàn kho                                            </t>
  </si>
  <si>
    <t xml:space="preserve">Taøi saûn ngaén haïn khaùc                                    </t>
  </si>
  <si>
    <t>TAØI SAÛN DAØI HAÏN</t>
  </si>
  <si>
    <t xml:space="preserve">  6. Döï phoøng caùc khoaûn phaûi thu khoù ñoøi </t>
  </si>
  <si>
    <t xml:space="preserve">  2. Döï phoøng giaûm giaù haøng toàn kho</t>
  </si>
  <si>
    <t xml:space="preserve">Caùc khoaûn phaûi thu daøi haïn                               </t>
  </si>
  <si>
    <t xml:space="preserve">Taøi saûn coá ñònh                                         </t>
  </si>
  <si>
    <t xml:space="preserve">Baát ñoäng saûn ñaàu tö                                    </t>
  </si>
  <si>
    <t xml:space="preserve">Caùc khoaûn ñaàu tö taøi chính daøi haïn                      </t>
  </si>
  <si>
    <t xml:space="preserve">Taøi saûn daøi haïn khaùc                                     </t>
  </si>
  <si>
    <t xml:space="preserve">TOÅNG COÄNG TAØI SAÛN       </t>
  </si>
  <si>
    <t xml:space="preserve">NÔÏ PHAÛI TRAÛ           </t>
  </si>
  <si>
    <t xml:space="preserve">Nôï ngaén haïn                                              </t>
  </si>
  <si>
    <t xml:space="preserve">VOÁN CHUÛ SÔÛ HÖÕU </t>
  </si>
  <si>
    <t xml:space="preserve">Voán chuû sôû höõu                                           </t>
  </si>
  <si>
    <t>Cuoái quyù IV/2008</t>
  </si>
  <si>
    <t xml:space="preserve"> - Thaëng dö voán coå phaàn                                   </t>
  </si>
  <si>
    <t xml:space="preserve"> - Voán khaùc cuûa chuû sôû höõu                                </t>
  </si>
  <si>
    <t xml:space="preserve"> - Cheânh leäch ñaùnh giaù laïi taøi saûn                        </t>
  </si>
  <si>
    <t xml:space="preserve"> - Caùc quyõ</t>
  </si>
  <si>
    <t xml:space="preserve">  - Lôïi nhuaän sau thueá chöa phaân phoái                     </t>
  </si>
  <si>
    <t xml:space="preserve"> - Nguoàn voán ñaàu tö XD cô baûn                            </t>
  </si>
  <si>
    <t xml:space="preserve">Nguoàn kinh phí vaø quyõ khaùc                              </t>
  </si>
  <si>
    <t xml:space="preserve"> - Quyõ khen thöôûng phuùc lôïi                               </t>
  </si>
  <si>
    <t xml:space="preserve"> - Nguoàn kinh phí ñaõ hình thaønh TSCÑ                      </t>
  </si>
  <si>
    <t>TOÅNG COÄNG NGUOÀN VOÁN</t>
  </si>
  <si>
    <t xml:space="preserve">   thueâ hoaït ñoäng TS khoâng huyû ngang theo caùc thôøi haïn</t>
  </si>
  <si>
    <t xml:space="preserve"> - Töø 1 naêm trôû leân</t>
  </si>
  <si>
    <t xml:space="preserve"> VI- Thoâng tin boå sung cho caùc khoaûn muïc trình baøy trong BCKQ hoaït ñoäng kinh doanh.</t>
  </si>
  <si>
    <t xml:space="preserve"> 25- Toång DN baùn haøng vaø cung caáp dòch vuï ( maõ soá 01 )</t>
  </si>
  <si>
    <t xml:space="preserve"> Trong ñoù :</t>
  </si>
  <si>
    <t xml:space="preserve"> - Doanh thu baùn haøng</t>
  </si>
  <si>
    <t xml:space="preserve"> - Doanh thu cung caáp dòch vuï</t>
  </si>
  <si>
    <t xml:space="preserve"> - Doanh thu hôïp ñoàng XD ( Ñoái vôùi DN coù hoaït ñoäng xaây laép )</t>
  </si>
  <si>
    <t xml:space="preserve"> + Doanh thu cuûa hôïp ñoàng XD ñöôïc ghi nhaän trong kyø</t>
  </si>
  <si>
    <t xml:space="preserve"> + Toång doanh thu luõy keá cuûa hôïp ñoàng XD ñöôïc ghi nhaän ñeán </t>
  </si>
  <si>
    <t xml:space="preserve">    thôøi ñieåm laäp baùo caùo taøi chính</t>
  </si>
  <si>
    <t>26- Caùc khoaûn giaûm tröø doanh thu ( Maõ soá 02 )</t>
  </si>
  <si>
    <t xml:space="preserve"> - Chieát khaáu thöông maïi</t>
  </si>
  <si>
    <t xml:space="preserve"> - Giaûm giaù haøng baùn</t>
  </si>
  <si>
    <t xml:space="preserve"> 1- Kyø keá toaùn Quyù  : Baét ñaàu töø ngaøy 01 thaùng  1  keát thuùc vaøo ngaøy 31 thaùng  12 .</t>
  </si>
  <si>
    <t xml:space="preserve"> - Haøng baùn bò traû laïi</t>
  </si>
  <si>
    <t xml:space="preserve"> - Thueá GTGT phaûi noäp ( phöông phaùp tröïc tieáp )</t>
  </si>
  <si>
    <t xml:space="preserve"> - Thueá xuaát khaåu</t>
  </si>
  <si>
    <t xml:space="preserve"> 27- Doanh thu thuaàn veà baùn haøng vaø cung caáp dòch vuï ( Maõ soá 10 )</t>
  </si>
  <si>
    <t xml:space="preserve"> - Doanh thu thuaàn traûo ñoåi saûn phaåm, haøng hoùa</t>
  </si>
  <si>
    <t xml:space="preserve"> - Doanh thu thuaàn trao ñoåi dòch vuï</t>
  </si>
  <si>
    <t>28- Giaù voán haøng baùn ( Maõ soá 11 )</t>
  </si>
  <si>
    <t xml:space="preserve"> - Giaù voán cuûa haøng hoùa ñaõ baùn</t>
  </si>
  <si>
    <t xml:space="preserve"> - Giaù voán cuûa thaønh phaåm ñaõ baùn</t>
  </si>
  <si>
    <t xml:space="preserve"> - Giaù voán cuûa dòch vuï ñaõ cung caáp</t>
  </si>
  <si>
    <t xml:space="preserve"> - Giaù trò coøn laïi, chi phí nhöôïng baùn, thanh lyù cuûa BÑS ñaàu tö ñaõ baùn</t>
  </si>
  <si>
    <t xml:space="preserve"> - Chi phí kinh doanh baát ñoäng saûn ñaàu tö</t>
  </si>
  <si>
    <t xml:space="preserve"> - Hao huït, maát maùt haøng toàn kho</t>
  </si>
  <si>
    <t xml:space="preserve"> - Caùc khoaûn chi phí vöôït möùc bình thöôøng</t>
  </si>
  <si>
    <t xml:space="preserve"> - Döï phoøng giaûm giaù haøng toàn kho</t>
  </si>
  <si>
    <t xml:space="preserve"> 29- Doanh thu hoaït ñoäng taøi chính ( Maõ soá 21 )</t>
  </si>
  <si>
    <t xml:space="preserve"> - Laõi tieàn göûi, tieàn cho vay</t>
  </si>
  <si>
    <t xml:space="preserve"> - Laõi ñaàu tö traùi phieáu, kyø phieáu, tín phieáu, coå phieáu</t>
  </si>
  <si>
    <t xml:space="preserve"> - Coå töùc , lôïi nhuaän ñöôïc chia </t>
  </si>
  <si>
    <t xml:space="preserve"> - Laõi baùn ngoaïi teä</t>
  </si>
  <si>
    <t xml:space="preserve"> - Laõi cheânh leäch tyû giaù ñaõ thöïc hieän</t>
  </si>
  <si>
    <t xml:space="preserve"> - Laõi baùn haøng traû chaäm</t>
  </si>
  <si>
    <t xml:space="preserve"> - Doanh thu hoaït ñoäng taøi chính khaùc</t>
  </si>
  <si>
    <t xml:space="preserve"> 30- Chi phí taøi chính ( Maõ soá 22 )</t>
  </si>
  <si>
    <t xml:space="preserve"> - Laõi tieàn vay</t>
  </si>
  <si>
    <t xml:space="preserve"> - Chieát khaáu thanh toaùn, laõi baùn haøng traû chaäm</t>
  </si>
  <si>
    <t xml:space="preserve"> - Loã do thanh lyù caùc khoaûn ñaàu tö ngaén haïn, daøi haïn</t>
  </si>
  <si>
    <t xml:space="preserve"> - Loã baùn ngoaïi teä</t>
  </si>
  <si>
    <t xml:space="preserve"> - Loã cheânh leäch tyû giaù ñaõ thöïc hieän</t>
  </si>
  <si>
    <t xml:space="preserve"> - Loã cheânh leäch tyû giaù chöa thöïc hieän</t>
  </si>
  <si>
    <t xml:space="preserve"> - Döï phoøng giaûm giaù caùc khoaûn ñaàu tö ngaén haïn, daøi haïn.</t>
  </si>
  <si>
    <t xml:space="preserve"> - Chi phí taøi chính khaùc</t>
  </si>
  <si>
    <t xml:space="preserve"> 31-Chi phí thueá thu nhaäp doanh nghieäp hieän haønh ( Maõ soá 51 )</t>
  </si>
  <si>
    <t>QUYÙ  III NAÊM 2009</t>
  </si>
  <si>
    <t xml:space="preserve"> - Chi phí thueá TN DN tính treân thu nhaäp chòu thueá naêm hieän haønh</t>
  </si>
  <si>
    <t xml:space="preserve"> - Ñieàu chænh chi phí thueá TNDN cuûa caùc naêm tröôùc vaøo chi phí thueá</t>
  </si>
  <si>
    <t xml:space="preserve">   TNDN hieän haønh naêm nay.</t>
  </si>
  <si>
    <t xml:space="preserve"> - Toång chi phí thueá thu nhaäp DN hieän haønh</t>
  </si>
  <si>
    <t xml:space="preserve"> 32- Chi phí thueá TNDN hoaõn laïi ( Maõ soá 52 )</t>
  </si>
  <si>
    <t xml:space="preserve"> - Chi phí thueá thu nhaäp DN hoaõn laïi phaùt sinh töø caùc khoaûn cheânh</t>
  </si>
  <si>
    <t xml:space="preserve">   leäch taïm thôøi phaûi chòu thueá .</t>
  </si>
  <si>
    <t>SOÁ CUOÁI QUYÙ</t>
  </si>
  <si>
    <t xml:space="preserve"> - Soá tieàn vaø caùc khoaûn töông ñöông tieàn thöïc coù trong coâng ty con</t>
  </si>
  <si>
    <t xml:space="preserve"> - Chi phí thueá thu nhaäp DN hoaõn laïi phaùt sinh töø vieäc hoaøn nhaäp </t>
  </si>
  <si>
    <t xml:space="preserve">   taøi saûn thueá thu nhaäp hoaõn laïi.</t>
  </si>
  <si>
    <t xml:space="preserve"> - Thu nhaäp thueá thu nhaäp DN hoaõn laïi phaùt sinh töø caùc khoaûn </t>
  </si>
  <si>
    <t xml:space="preserve">   cheânh leäch taïm thôøi ñöôïc khaáu tröø.</t>
  </si>
  <si>
    <t xml:space="preserve"> - Thu nhaäp thueá thu nhaäp doanh nghieäp hoaûn laïi phaùt sinh töø caùc</t>
  </si>
  <si>
    <t xml:space="preserve">   khoaûn loã tính thueá vaø öu ñaõi thueá chöa söû duïng.</t>
  </si>
  <si>
    <t xml:space="preserve"> - Thu nhaäp thueá thu nhaäp DN hoaõn laïi phaùt sinh töø vieäc hoaøn nhaäp</t>
  </si>
  <si>
    <t xml:space="preserve">   thueá thu nhaäp hoaõn laïi phaûi traû.</t>
  </si>
  <si>
    <t xml:space="preserve"> - Toång chi phí thueá thu nhaäp DN hoaõn laïi</t>
  </si>
  <si>
    <t xml:space="preserve"> 33- Chi phí saûn xuaát , kinh doanh theo yeáu toá </t>
  </si>
  <si>
    <t xml:space="preserve"> - Chi phí nguyeân lieäu, vaät lieäu</t>
  </si>
  <si>
    <t xml:space="preserve"> - Chi phí nhaân coâng</t>
  </si>
  <si>
    <t xml:space="preserve"> - Chi phí khaáu hao taøi saûn coá ñònh</t>
  </si>
  <si>
    <t xml:space="preserve"> - Chi phí dòch vuï mua ngoaøi</t>
  </si>
  <si>
    <t xml:space="preserve"> - Chi phí khaùc baèng tieàn</t>
  </si>
  <si>
    <t xml:space="preserve"> VII- Thoâng tin boå sung cho caùc khoaûn muïc trình baøy trong baùo caùo löu chuyeån tieàn teä.</t>
  </si>
  <si>
    <t>34- Caùc giao dòch khoâng baèng tieàn aûnh höôûng ñeán baùo caùo löu chuyeån tieàn teä vaø caùc khoaûn tieàn do DN naém</t>
  </si>
  <si>
    <t xml:space="preserve">     giöõ nhöng khoâng ñöôïc söû duïng.</t>
  </si>
  <si>
    <t xml:space="preserve"> a- Mua taøi saûn baèng caùch nhaän caùc khoaûn nôï lieân quan tröïc tieáp</t>
  </si>
  <si>
    <t xml:space="preserve">    hoaëc thoâng qua nghieäp vuï cho thueâ taøi chính.</t>
  </si>
  <si>
    <t>Book1</t>
  </si>
  <si>
    <t xml:space="preserve"> - Mua doanh nghieäp thoâng qua phaùt haønh coå phieáu.</t>
  </si>
  <si>
    <t xml:space="preserve"> - Chuyeån nôï thaønh voán chuû sôû höõu.</t>
  </si>
  <si>
    <t xml:space="preserve"> b- Mua vaø thanh lyù coâng ty con hoaëc ñôn vò kinh doanh khaùc trong</t>
  </si>
  <si>
    <t xml:space="preserve">  kyø baùo caùo.</t>
  </si>
  <si>
    <t xml:space="preserve"> - Toång giaù trò mua hoaëc thanh lyù</t>
  </si>
  <si>
    <t xml:space="preserve"> - Phaàn giaù trò mua hoaëc thanh lyù ñöôïc thanh toaùn baèng tieàn vaø caùc</t>
  </si>
  <si>
    <t xml:space="preserve">   khoaûn töông ñöông tieàn.</t>
  </si>
  <si>
    <t xml:space="preserve">   hoaëc ñôn vò kinh doanh khaùc ñöôïc mua hoaëc thanh lyù.</t>
  </si>
  <si>
    <t xml:space="preserve"> - Phaàn giaù trò taøi saûn ( Toång hôïp theo töøng loaïi taøi saûn ) vaø nôï phaûi</t>
  </si>
  <si>
    <t xml:space="preserve">   traû khoâng phaûi laø tieàn vaø caùc khoaûn töông ñöông tieàn trong coâng </t>
  </si>
  <si>
    <t>Cuoái Quyù</t>
  </si>
  <si>
    <t>Cuoái quyù</t>
  </si>
  <si>
    <t>Luõy keá töø ñaàu naêm ñeán cuoái quyù naøy</t>
  </si>
  <si>
    <t xml:space="preserve"> Maãu soá B 02a-DN</t>
  </si>
  <si>
    <t>Bieân Hoøa, ngaøy 21 thaùng  01  naêm 2010</t>
  </si>
  <si>
    <t xml:space="preserve"> ngaøy 20/03/2006 cuûa Boä tröôûng BTC</t>
  </si>
  <si>
    <t>BAÙO CAÙO KEÁT QUAÛ HOAÏT ÑOÄNG KINH DOANH GIÖÕA NIEÂN ÑOÄ</t>
  </si>
  <si>
    <t>Luyõ keá töø ñaàu naêm</t>
  </si>
  <si>
    <t>ñeán cuoái quyù naøy</t>
  </si>
  <si>
    <t>3. Doanh thu thuaán veà baùn haøng vaø cung caáp d.vuï</t>
  </si>
  <si>
    <r>
      <t xml:space="preserve">13. Lôïi nhuaän khaùc  </t>
    </r>
    <r>
      <rPr>
        <sz val="9"/>
        <rFont val="VNI-Helve-Condense"/>
        <family val="0"/>
      </rPr>
      <t>(40 = 31 - 32 )</t>
    </r>
  </si>
  <si>
    <t xml:space="preserve"> NGÖÔØI LAÄP BIEÅU                          KEÁ TOAÙN TRÖÔÛNG</t>
  </si>
  <si>
    <t xml:space="preserve">   ty con hoaëc ñôn vò kinh doanh khaùc ñöôïc mua hoaëc thanh lyù trong kyø.</t>
  </si>
  <si>
    <t xml:space="preserve"> - Thueá GTGT ñöôïc khaáu tröø</t>
  </si>
  <si>
    <t>c- Trình baøy giaù trò vaø lyù do cuûa caùc khoaûn tieàn vaø töông ñöông tieàn</t>
  </si>
  <si>
    <t xml:space="preserve">   lôùn do DN naém giöõ nhöng khoâng ñöôïc söû duïng do coù söï haïn cheá </t>
  </si>
  <si>
    <t xml:space="preserve">   cuûa phaùp luaät hoaëc caùc raøng buoäc khaùc maø DN phaûi thöïc hieän.</t>
  </si>
  <si>
    <t xml:space="preserve"> VIII- Nhöõng thoâng tin khaùc.</t>
  </si>
  <si>
    <t>1- Nhöõng khoaûn nôï tieàm taøng, khoaûn cam keát vaø nhöõng thoâng tin taøi chính khaùc ;</t>
  </si>
  <si>
    <t>2- Nhöõng söï kieän phaùt sinh sau ngaøy keát thuùc kyø keá toaùn naêm :</t>
  </si>
  <si>
    <t>3- Thoâng tin veà caùc beân lieân quan :</t>
  </si>
  <si>
    <t>4- Trình baûy taøi saûn, doanh thu, keát quaû kinh doanh theo boä phaän ( theo lónh vöïc kinh doanh hoaëc khu vöïc ñòa</t>
  </si>
  <si>
    <t xml:space="preserve">    lyù ) theo quy ñònh cuûa Chuaån möïc keá toaùn soá 28 " Baùo caùo boä phaän "  (2) :</t>
  </si>
  <si>
    <t xml:space="preserve">Caùc khoaûn giaûm tröø doanh thu                                               </t>
  </si>
  <si>
    <t xml:space="preserve">Chi phí hoaït ñoäng taøi chính                                        </t>
  </si>
  <si>
    <t>Quyù IV Naêm  2009</t>
  </si>
  <si>
    <t xml:space="preserve">                </t>
  </si>
  <si>
    <t>Quyù  IV   naêm 2009</t>
  </si>
  <si>
    <t xml:space="preserve">Lôïi nhuaän thuaàn töø hoaït ñoäng kinh doanh                           </t>
  </si>
  <si>
    <t xml:space="preserve">Laõi cô baûn treân coå phieáu                                          </t>
  </si>
  <si>
    <t>5- Thoâng tin so saùnh ( nhöõng thaây ñoåi veà thoâng tin trong baùo caùo taøi chính cuûa caùc nieân ñoä keá toaùn tröôùc :</t>
  </si>
  <si>
    <t>6- Thoâng tin veà hoaït ñoäng lieân tuïc :</t>
  </si>
  <si>
    <t>7- Nhöõng thoâng tin khaùc (3) :</t>
  </si>
  <si>
    <t xml:space="preserve">          NGÖÔØI LAÄP                                      KEÁ TOAÙN TRÖÔÛNG</t>
  </si>
  <si>
    <t xml:space="preserve">                    </t>
  </si>
  <si>
    <t>I</t>
  </si>
  <si>
    <t xml:space="preserve"> - Taøi saûn coá ñònh höõu hình                               </t>
  </si>
  <si>
    <t xml:space="preserve"> - Taøi saûn coá ñònh thueâ taøi chính                         </t>
  </si>
  <si>
    <t xml:space="preserve"> - Taøi saûn coá ñònh voâ hình                                </t>
  </si>
  <si>
    <t>III</t>
  </si>
  <si>
    <t>IV</t>
  </si>
  <si>
    <t>V</t>
  </si>
  <si>
    <t xml:space="preserve"> - Voán ñaàu tö cuûa chuû sôû höõu                              </t>
  </si>
  <si>
    <t xml:space="preserve"> - Cheânh leäch tyû giaù hoái ñoaùi                             </t>
  </si>
  <si>
    <t xml:space="preserve"> - Nguoàn kinh phí                                         </t>
  </si>
  <si>
    <t>COÂNG TY COÅ PHAÀN HOÙA AN</t>
  </si>
  <si>
    <t xml:space="preserve">BAÙO CAÙO TAØI CHÍNH TOÙM TAÉT </t>
  </si>
  <si>
    <t>Ñôn vò tính : VND</t>
  </si>
  <si>
    <t xml:space="preserve">                               Chæ tieâu                               </t>
  </si>
  <si>
    <t xml:space="preserve">               </t>
  </si>
  <si>
    <t>Soá TT</t>
  </si>
  <si>
    <t>Kyø baùo caùo</t>
  </si>
  <si>
    <t>Luõy keá</t>
  </si>
  <si>
    <t>Coå töùc treân moãi coå phieáu</t>
  </si>
  <si>
    <t xml:space="preserve">Doanh thu baùn haøng vaø cung caáp dòch vuï                             </t>
  </si>
  <si>
    <t>Quyù IV naêm 2009</t>
  </si>
  <si>
    <t>Ngaøy  21  thaùng  01  naêm  2010</t>
  </si>
  <si>
    <t>QUYÙ  IV  NAÊM  2009</t>
  </si>
  <si>
    <t xml:space="preserve">Doanh thu thuaàn veà baùn haøng vaø cung caáp dòch vuï                     </t>
  </si>
  <si>
    <t xml:space="preserve">Giaù voán haøng baùn                                                   </t>
  </si>
  <si>
    <t xml:space="preserve">Lôïi nhuaän goäp veà baùn haøng vaø cung caáp dòch vuï                      </t>
  </si>
  <si>
    <t xml:space="preserve">Doanh thu hoaït ñoäng taøi chính                                      </t>
  </si>
  <si>
    <t xml:space="preserve">Chi phí quaûn lyù doanh nghieäp                                       </t>
  </si>
  <si>
    <t xml:space="preserve">Thu nhaäp khaùc                                                     </t>
  </si>
  <si>
    <t xml:space="preserve">Chi phí khaùc                                                      </t>
  </si>
  <si>
    <t xml:space="preserve">Lôïi nhuaän khaùc                                                    </t>
  </si>
  <si>
    <t xml:space="preserve">Toång lôïi nhuaän keá toaùn tröôùc thueá                                 </t>
  </si>
  <si>
    <t xml:space="preserve">Chi phí thueá TNDN hieän haønh                                       </t>
  </si>
  <si>
    <t xml:space="preserve">Lôïi nhuaän sau thueá thu nhaäp doanh nghieäp                          </t>
  </si>
  <si>
    <t>ÑVT : VND</t>
  </si>
  <si>
    <t>Chæ tieâu</t>
  </si>
  <si>
    <t>TOÅNG GIAÙM ÑOÁC</t>
  </si>
  <si>
    <t xml:space="preserve">       COÂNG TY COÅ PHAÀN HOÙA AN</t>
  </si>
  <si>
    <t>Maãu soá B01-DN</t>
  </si>
  <si>
    <t>Ñòa chæ : Xaõ Hoùa An - Bieân Hoøa  - ÑN</t>
  </si>
  <si>
    <t>Ban haønh theo QÑ soá 15/2006/QÑ-BTC</t>
  </si>
  <si>
    <t>ngaøy 20/03/2006 cuûa Boä tröôûng BTC</t>
  </si>
  <si>
    <t xml:space="preserve">BAÛNG CAÂN ÑOÁI KEÁ TOAÙN </t>
  </si>
  <si>
    <t>Ñôn vò tính: Ñoàng VN</t>
  </si>
  <si>
    <t>TAØI SAÛN</t>
  </si>
  <si>
    <t>MAÕ SOÁ</t>
  </si>
  <si>
    <t xml:space="preserve">THUYEÁT </t>
  </si>
  <si>
    <t>SOÁ CUOÁI NAÊM</t>
  </si>
  <si>
    <t>SOÁ ÑAÀU NAÊM</t>
  </si>
  <si>
    <t>MINH</t>
  </si>
  <si>
    <t>A. TAØI SAÛN NGAÉN HAÏN (100)=110+120+130+140+150)</t>
  </si>
  <si>
    <t>I. Tieàn vaø caùc khoaûn töông ñöông tieàn</t>
  </si>
  <si>
    <t xml:space="preserve">  1. Tieàn</t>
  </si>
  <si>
    <t>V.01</t>
  </si>
  <si>
    <t xml:space="preserve">  2. Caùc khoaûn töông ñöông tieàn</t>
  </si>
  <si>
    <t xml:space="preserve">                 </t>
  </si>
  <si>
    <t xml:space="preserve"> QUYÙ  IV  NAÊM 2009</t>
  </si>
  <si>
    <t>II. Caùc khoaûn ñaàu tö taøi chính ngaén haïn</t>
  </si>
  <si>
    <t>V.02</t>
  </si>
  <si>
    <t xml:space="preserve">  1. Ñaàu tö ngaén haïn</t>
  </si>
  <si>
    <t xml:space="preserve">  2. Döï phoøng giaûm giaù chöùng khoaùn ñaàu tö ngaén haïn </t>
  </si>
  <si>
    <t>III. Caùc khoaûn phaûi thu ngaén haïn</t>
  </si>
  <si>
    <t xml:space="preserve">  1. Phaûi thu khaùch haøng</t>
  </si>
  <si>
    <t>V.03</t>
  </si>
  <si>
    <t>Ngaøy  19  thaùng  10  naêm  2009</t>
  </si>
  <si>
    <t xml:space="preserve">  2. Traû tröôùc cho ngöôøi baùn</t>
  </si>
  <si>
    <t xml:space="preserve">  3. Phaûi thu noäi boä ngaén haïn</t>
  </si>
  <si>
    <t xml:space="preserve">  4. Phaûi thu theo tieán ñoä keá hoaïch hôïp ñoàng xaây döïng</t>
  </si>
  <si>
    <t xml:space="preserve">  5. Caùc khoaûn phaûi thu khaùc (138,338)</t>
  </si>
  <si>
    <t>BAO CAO TOM TAT TC QUY IV-2008.xls</t>
  </si>
  <si>
    <t>IV. Haøng toàn kho</t>
  </si>
  <si>
    <t xml:space="preserve">  1. Haøng toàn kho</t>
  </si>
  <si>
    <t>V.04</t>
  </si>
  <si>
    <t>V. Taøi saûn ngaén haïn khaùc</t>
  </si>
  <si>
    <t xml:space="preserve">  1. Chi phí traû tröôùc ngaén haïn</t>
  </si>
  <si>
    <t xml:space="preserve">  2. Thueá GTGT ñöôïc khaáu tröø</t>
  </si>
  <si>
    <t xml:space="preserve">  3. Thueá &amp; caùc khoaûn thueá phaûi thu Nhaø nöôùc</t>
  </si>
  <si>
    <t>V.05</t>
  </si>
  <si>
    <t xml:space="preserve">  4. Taøi saûn ngaén haïn khaùc</t>
  </si>
  <si>
    <t>B. TAØI SAÛN DAØI HAÏN  (200=210+220+240+250+260)</t>
  </si>
  <si>
    <t>I. Caùc khoaûn phaûi thu daøi haïn</t>
  </si>
  <si>
    <t xml:space="preserve">  1. Phaûi thu daøi haïn cuûa khaùch haøng</t>
  </si>
  <si>
    <t xml:space="preserve">  2. Voán kinh doanh ôû ñôn vò tröïc thuoäc</t>
  </si>
  <si>
    <t xml:space="preserve">  3. Phaûi thu daøi haïn noäi boä </t>
  </si>
  <si>
    <t>V.06</t>
  </si>
  <si>
    <t xml:space="preserve">  3. Phaûu thu daøi haïn khaùc</t>
  </si>
  <si>
    <t>V.07</t>
  </si>
  <si>
    <t xml:space="preserve">  4. Döï phoøng phaûi thu daøi haïn khoù ñoøi</t>
  </si>
  <si>
    <t>II. Taøi saûn coá ñònh</t>
  </si>
  <si>
    <t xml:space="preserve">  1. Taøi saûn coá ñònh höõu hình</t>
  </si>
  <si>
    <t>V.08</t>
  </si>
  <si>
    <t xml:space="preserve">      -Nguyeân giaù</t>
  </si>
  <si>
    <t xml:space="preserve">      - Giaù trò hao moøn luõy keá</t>
  </si>
  <si>
    <t xml:space="preserve">  2. Taøi saûn coá ñònh thueâ taøi chính</t>
  </si>
  <si>
    <t>V.09</t>
  </si>
  <si>
    <t xml:space="preserve">     - Nguyeân giaù</t>
  </si>
  <si>
    <t xml:space="preserve">     - Giaù trò hao moøn luõy keá</t>
  </si>
  <si>
    <t xml:space="preserve">  3. Taøi saûn coá ñònh voâ hình</t>
  </si>
  <si>
    <t>V.10</t>
  </si>
  <si>
    <t xml:space="preserve">  4. Chi phí xaây döïng cô baûn dôû dang</t>
  </si>
  <si>
    <t>V.11</t>
  </si>
  <si>
    <t>III. Baát ñoäng saûn ñaàu tö</t>
  </si>
  <si>
    <t>V.12</t>
  </si>
  <si>
    <t xml:space="preserve">    - Nguyeân giaù</t>
  </si>
  <si>
    <t xml:space="preserve">    - Giaù trò hao moøn luõy keá</t>
  </si>
  <si>
    <t>IV. Caùc khoaûn ñaàu tö taøi chính daøi haïn</t>
  </si>
  <si>
    <t xml:space="preserve">   1. Ñaàu tö vaøo Coâng ty con</t>
  </si>
  <si>
    <t xml:space="preserve">   2. Ñaàu tö vaøo Coâng ty lieân keát, lieân doanh</t>
  </si>
  <si>
    <t xml:space="preserve">   3. Ñaàu tö daøi haïn khaùc</t>
  </si>
  <si>
    <t>V.13</t>
  </si>
  <si>
    <t xml:space="preserve">  4. Döï phoøng giaûm giaù chöùng khoaùn ñaàu tö daøi haïn</t>
  </si>
  <si>
    <t>V. Taøi saûn daøi haïn khaùc</t>
  </si>
  <si>
    <t xml:space="preserve">   1. Chi phí traû tröôùc daøi haïn</t>
  </si>
  <si>
    <t>V.14</t>
  </si>
  <si>
    <t xml:space="preserve">   2. Taøi saûn thueá thu nhaäp hoaõn laïi</t>
  </si>
  <si>
    <t>V.21</t>
  </si>
  <si>
    <t xml:space="preserve">   3. Taøi saûn daøi haïn khaùc</t>
  </si>
  <si>
    <t>TOÅNG COÄNG TAØI SAÛN (270=100+200)</t>
  </si>
  <si>
    <t>NGUOÀN VOÁN</t>
  </si>
  <si>
    <r>
      <t>A. NÔÏ PHAÛI TRAÛ</t>
    </r>
    <r>
      <rPr>
        <sz val="10"/>
        <rFont val="VNI-HELVE-CONDENSE"/>
        <family val="0"/>
      </rPr>
      <t xml:space="preserve"> </t>
    </r>
    <r>
      <rPr>
        <b/>
        <sz val="10"/>
        <rFont val="VNI-Helve-Condense"/>
        <family val="0"/>
      </rPr>
      <t>(300= 310+320)</t>
    </r>
  </si>
  <si>
    <t>I. Nôï ngaén haïn</t>
  </si>
  <si>
    <t xml:space="preserve">  1. Vay vaø nôï ngaén haïn</t>
  </si>
  <si>
    <t>V.15</t>
  </si>
  <si>
    <t xml:space="preserve">  2. Phaûi traû ngöôøi baùn</t>
  </si>
  <si>
    <t xml:space="preserve">  3. Ngöôøi mua traû tieàn tröôùc</t>
  </si>
  <si>
    <t xml:space="preserve">  4. Thueá vaø caùc khoaûn phaûi noäp Nhaø nöôùc</t>
  </si>
  <si>
    <t>V.16</t>
  </si>
  <si>
    <t xml:space="preserve">  5. Phaûi traû ngöôøi lao ñoäng</t>
  </si>
  <si>
    <t xml:space="preserve">  6. Chi phí phaûi traû</t>
  </si>
  <si>
    <t>V.17</t>
  </si>
  <si>
    <t xml:space="preserve">  7. Phaûi traû noäi boä</t>
  </si>
  <si>
    <t xml:space="preserve">  8. Phaûi traû theo tieán ñoä keá hoaïch hôïp ñoàng xaây döïng</t>
  </si>
  <si>
    <t xml:space="preserve">  9. Caùc khoaûn phaûi traû, phaûi noäp ngaén haïn khaùc</t>
  </si>
  <si>
    <t>V.18</t>
  </si>
  <si>
    <t>10. Döï phoøng phaûi traû ngaén  haïn</t>
  </si>
  <si>
    <t>II. Nôï daøi haïn</t>
  </si>
  <si>
    <t xml:space="preserve">  1. Phaûi traû daøi haïn ngöôøi baùn</t>
  </si>
  <si>
    <t xml:space="preserve">  2. Phaûi traû daøi haïn noäi boä</t>
  </si>
  <si>
    <t>V.19</t>
  </si>
  <si>
    <t xml:space="preserve">  3. Phaûi traû daøi haïn khaùc</t>
  </si>
  <si>
    <t xml:space="preserve">  4. Vay vaø nôï daøi haïn</t>
  </si>
  <si>
    <t>V.20</t>
  </si>
  <si>
    <t xml:space="preserve">  5. Thueá thu nhaäp hoaõn laïi phaûi traû</t>
  </si>
  <si>
    <t xml:space="preserve">  6. Döï phoøng trôï caáp maát vieäc laøm</t>
  </si>
  <si>
    <t xml:space="preserve">  7. Döï phoøng phaûi traû daøi haïnû</t>
  </si>
  <si>
    <t>B. VOÁN CHUÛ SÔÛ HÖÕU (400= 410+420)</t>
  </si>
  <si>
    <t>I. Voán chuû sôû höõu</t>
  </si>
  <si>
    <t xml:space="preserve">  1. Voán ñaàu tö cuûa chuû sôû höõu</t>
  </si>
  <si>
    <t>V.22</t>
  </si>
  <si>
    <t xml:space="preserve">  2. Thaëng dö voán coå phaàn</t>
  </si>
  <si>
    <t xml:space="preserve">  3. Voán khaùc cuûa chuû sôû höõu</t>
  </si>
  <si>
    <t xml:space="preserve">  4. Coå phieáu ngaân quyõ</t>
  </si>
  <si>
    <t xml:space="preserve">  5. Cheânh leäch ñaùnh giaù laïi taøi saûn</t>
  </si>
  <si>
    <t xml:space="preserve">  6. Cheânh leäch tyû giaù hoái ñoaùi</t>
  </si>
  <si>
    <t xml:space="preserve">  7. Quyõ ñaàu tö phaùt trieån</t>
  </si>
  <si>
    <t xml:space="preserve">  8. Quyõ döï phoøng taøi chính</t>
  </si>
  <si>
    <t xml:space="preserve">  9. Quyõ khaùc thuoäc voán chuû sôõ höõu</t>
  </si>
  <si>
    <t xml:space="preserve"> 10. Lôïi nhuaän chöa phaân phoái</t>
  </si>
  <si>
    <t xml:space="preserve"> 11. Nguoàn voán ñaàu tö XDCB</t>
  </si>
  <si>
    <t>II. Nguoàn kinh phí vaø quyõ khaùc</t>
  </si>
  <si>
    <t xml:space="preserve">  1. Quyõ khen thöôûng, phuùc lôïi</t>
  </si>
  <si>
    <t xml:space="preserve">  2. Nguoàn kinh phí</t>
  </si>
  <si>
    <t>V.23</t>
  </si>
  <si>
    <t xml:space="preserve">  3. Nguoàn kinh phí ñaõ hình thaønh TSCÑ</t>
  </si>
  <si>
    <r>
      <t>TOÅNG COÄNG NGUOÀN VOÁN</t>
    </r>
    <r>
      <rPr>
        <sz val="10"/>
        <rFont val="VNI-HELVE-CONDENSE"/>
        <family val="0"/>
      </rPr>
      <t xml:space="preserve"> </t>
    </r>
    <r>
      <rPr>
        <b/>
        <sz val="10"/>
        <rFont val="VNI-Helve-Condense"/>
        <family val="0"/>
      </rPr>
      <t>(440= 300+400)</t>
    </r>
  </si>
  <si>
    <t>CHÆ TIEÂU NGOAØI BAÛNG CAÂN ÑOÁI KEÁ TOAÙN</t>
  </si>
  <si>
    <t>1, Taøi saûn thueâ ngoaøi</t>
  </si>
  <si>
    <t>2, Vaät tö haøng hoaùnhaän giöõ hoä, nhaän gia coâng</t>
  </si>
  <si>
    <t>3, Haøng hoaù nhaän baùn hoä, nhaän kyù göûi, kyù cöôïc</t>
  </si>
  <si>
    <t>4, Nôï khoù ñoøi ñaõ xöû lyù</t>
  </si>
  <si>
    <t>5, Ngoaïi teä caùc loaïi</t>
  </si>
  <si>
    <t>6, Döï toaùn chi söï nghieäp, döï aùn</t>
  </si>
  <si>
    <t xml:space="preserve"> NGÖÔØI LAÄP BIEÅU                                  KEÁ TOAÙN TRÖÔÛNG</t>
  </si>
  <si>
    <t>GIAÙM ÑOÁC</t>
  </si>
  <si>
    <t xml:space="preserve"> Ñôn vò tính: ñoàng VN</t>
  </si>
  <si>
    <t>CHÆ TIEÂU</t>
  </si>
  <si>
    <t>1. Doanh thu baùn haøng vaø cung caáp dòch vuï</t>
  </si>
  <si>
    <t>01</t>
  </si>
  <si>
    <t>VI.25</t>
  </si>
  <si>
    <t>2. Caùc khoaûn giaûm tröø doanh thu</t>
  </si>
  <si>
    <t>02</t>
  </si>
  <si>
    <t>10</t>
  </si>
  <si>
    <t xml:space="preserve">  (10  =  01 -  02 )</t>
  </si>
  <si>
    <t>4. Giaù voán haøng hoùa</t>
  </si>
  <si>
    <t>11</t>
  </si>
  <si>
    <t>VI.27</t>
  </si>
  <si>
    <t>5. Lôïi nhuaän goäp veà baùn haøng vaø cung caáp dòch vuï</t>
  </si>
  <si>
    <t>20</t>
  </si>
  <si>
    <t xml:space="preserve">  (20  =  10  -  11 )</t>
  </si>
  <si>
    <t>6.Doanh thu hoaït ñoäng taøi chính</t>
  </si>
  <si>
    <t>21</t>
  </si>
  <si>
    <t>VI.26</t>
  </si>
  <si>
    <t>7. Chi phí taøi chính</t>
  </si>
  <si>
    <t>22</t>
  </si>
  <si>
    <t>VI.28</t>
  </si>
  <si>
    <t xml:space="preserve">   - Trong ñoù : Chi phí laõi vay</t>
  </si>
  <si>
    <t>23</t>
  </si>
  <si>
    <t>8. Chi phí baùn haøng</t>
  </si>
  <si>
    <t>24</t>
  </si>
  <si>
    <t>9. Chi phí quaûn lyù doanh nghieäp</t>
  </si>
  <si>
    <t>25</t>
  </si>
  <si>
    <t>10. Lôïi nhuaän thuaàn töø hoaït ñoäng kinh doanh</t>
  </si>
  <si>
    <t>30</t>
  </si>
  <si>
    <t xml:space="preserve">  (30 = 20 + (21 - 22 ) - ( 24+ 25 )</t>
  </si>
  <si>
    <t>11. Thu nhaäp khaùc</t>
  </si>
  <si>
    <t>31</t>
  </si>
  <si>
    <t>12. Chi phí khaùc</t>
  </si>
  <si>
    <t>32</t>
  </si>
  <si>
    <t>40</t>
  </si>
  <si>
    <t>14. Toång lôïi nhuaän keá toaùn tröôùc thueá</t>
  </si>
  <si>
    <t>50</t>
  </si>
  <si>
    <t xml:space="preserve">  (50 = 30 + 40 )</t>
  </si>
  <si>
    <t>15. Chi phí thueá TNDN hieän haønh</t>
  </si>
  <si>
    <t>51</t>
  </si>
  <si>
    <t>VI.30</t>
  </si>
  <si>
    <t>16. Chi phí thueá TNDN hoaõn laïi</t>
  </si>
  <si>
    <t>52</t>
  </si>
  <si>
    <t>17. Lôïi nhuaän sau thueá thu nhaäp doanh nghieäp</t>
  </si>
  <si>
    <t>60</t>
  </si>
  <si>
    <t xml:space="preserve">  ( 60 = 50 - 51-52 )</t>
  </si>
  <si>
    <t>18. Laõi cô baûn treân coå phieáu</t>
  </si>
  <si>
    <t>BAÙO CAÙO LÖU CHUYEÅN TIEÀN TEÄ</t>
  </si>
  <si>
    <t>(Theo phöông phaùp tröïc tieáp)</t>
  </si>
  <si>
    <t>Lôïi nhuaän chöa</t>
  </si>
  <si>
    <t>phaân phoái</t>
  </si>
  <si>
    <r>
      <t xml:space="preserve">                                                    </t>
    </r>
    <r>
      <rPr>
        <b/>
        <sz val="11"/>
        <rFont val="VNI-Helve-Condense"/>
        <family val="0"/>
      </rPr>
      <t xml:space="preserve"> </t>
    </r>
    <r>
      <rPr>
        <sz val="11"/>
        <rFont val="VNI-Helve-Condense"/>
        <family val="0"/>
      </rPr>
      <t xml:space="preserve">                                               Ñôn vò tính : ñoàng VN</t>
    </r>
  </si>
  <si>
    <t>THUYEÁT</t>
  </si>
  <si>
    <t>I. Löu chuyeån tieàn töø hoaït ñoäng kinh doanh</t>
  </si>
  <si>
    <t xml:space="preserve">  1. Tieàn thu töø baùn haøng,cung caáp dòch vuï vaø doanh thu khaùc</t>
  </si>
  <si>
    <t xml:space="preserve">  2. Tieàn chi traû cho ngöôøi cung caáp haøng hoùa vaø dòch vuï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</si>
  <si>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</si>
  <si>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</si>
  <si>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</si>
  <si>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</si>
  <si>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</si>
  <si>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</si>
  <si>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</si>
  <si>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</si>
  <si>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</si>
  <si>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</si>
  <si>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</si>
  <si>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3. Tieàn chi traû cho ngöôøi lao ñoäng</t>
  </si>
  <si>
    <t xml:space="preserve">  4. Tieàn chi traû laõi vay</t>
  </si>
  <si>
    <t xml:space="preserve">  5. Tieàn chi noäp Thueá thu nhaäp doanh nghieäp</t>
  </si>
  <si>
    <t xml:space="preserve">  6. Tieàn thu khaùc töø hoaït ñoäng kinh doanh</t>
  </si>
  <si>
    <t xml:space="preserve">  7. Tieàn chi khaùc cho hoaït ñoäng kinh doanh</t>
  </si>
  <si>
    <t>Löu chuyeån tieàn thuaàn töø hoaït ñoäng kinh doanh</t>
  </si>
  <si>
    <t>II. Löu chuyeån tieàn töø hoaït ñoäng ñaàu tö</t>
  </si>
  <si>
    <t xml:space="preserve">  1. Tieàn chi ñeå mua saém,xaây döïng TSCÑ vaø caùc taøi saûn DH khaùc</t>
  </si>
  <si>
    <t xml:space="preserve">  2. Tieàn thu töø thanh lyù, nhöôïng baùn TSCÑ vaø caùc taøi saûn </t>
  </si>
  <si>
    <t>daøi haïn khaùc</t>
  </si>
  <si>
    <t xml:space="preserve">  3. Tieàn chi cho vay, mua caùc coâng cuï nôï cuûa ñôn vò khaùc</t>
  </si>
  <si>
    <t xml:space="preserve">  4. Tieàn thu hoài cho vay, baùn laïi caùc coâng cuï nôï cuûa ñôn vò khaùc</t>
  </si>
  <si>
    <t xml:space="preserve">  5. Tieàn chi ñaàu tö goùp voán vaøo ñôn vò khaùc</t>
  </si>
  <si>
    <t xml:space="preserve">  6. Tieàn thu hoài ñaàu tö goùp voán vaøo ñôn vò khaùc</t>
  </si>
  <si>
    <t xml:space="preserve">  7. Tieàn thu laõi cho vay, coå töùc vaø lôïi nhuaän ñöôïc chia </t>
  </si>
  <si>
    <t>Löu chuyeån tieàn thuaàn töø hoaït ñoäng ñaàu tö</t>
  </si>
  <si>
    <t>III. Löu chuyeån tieàn töø hoaït ñoäng taøi chính</t>
  </si>
  <si>
    <t xml:space="preserve">  1. Tieàn thu töø phaùt haønh coå phieáu, nhaän voán goùp cuûa chuû sôû höõu</t>
  </si>
  <si>
    <t xml:space="preserve">  2. Tieàn chi traû voán goùp cho caùc chuû sôû höõu,mua laïi coå phieáu</t>
  </si>
  <si>
    <t xml:space="preserve">     cuûa doanh nghieäp ñaõ phaùt haønh</t>
  </si>
  <si>
    <t xml:space="preserve">  3. Tieàn vay ngaén haïn, daøi haïn nhaän ñöôïc</t>
  </si>
  <si>
    <t xml:space="preserve">  4. Tieàn chi traû nôï goác vay</t>
  </si>
  <si>
    <t xml:space="preserve">  5. Tieàn chi traû nôï thueâ taøi chính</t>
  </si>
  <si>
    <t xml:space="preserve">  6. Coå töùc, lôïi nhuaän ñaõ traû cho chuû sôû höõu</t>
  </si>
  <si>
    <t>Löu chuyeån tieàn thuaàn töø hoaït ñoäng taøi chính</t>
  </si>
  <si>
    <t>Löu chuyeån tieàn thuaàn trong kyø ( 20 + 30 + 40 )</t>
  </si>
  <si>
    <t>Tieàn vaø töông ñöông tieàn ñaàu kyø</t>
  </si>
  <si>
    <t xml:space="preserve"> -  Coå phieáu quyõ                </t>
  </si>
  <si>
    <t>Noäi dung</t>
  </si>
  <si>
    <t>Soá dö ñaàu kyø</t>
  </si>
  <si>
    <t>Soá dö cuoái kyø</t>
  </si>
  <si>
    <t>Aûnh höôûng cuûa thay ñoåi tyû giaù hoái ñoaùi quy ñoåi ngoaïi teä</t>
  </si>
  <si>
    <t>Tieàn vaø töông ñöông tieàn cuoái kyø ( 50 + 60 + 61 )</t>
  </si>
  <si>
    <t>VII.34</t>
  </si>
  <si>
    <t xml:space="preserve">             COÂNG TY COÅ PHAÀN HOÙA AN</t>
  </si>
  <si>
    <t>Maãu soá B 09-DN</t>
  </si>
  <si>
    <t>Ñòa chæ : Xaõ Hoùa An, TP. Bieân Hoøa, tænh Ñoàng Nai</t>
  </si>
  <si>
    <t>ngaøy 20/3/2006 cuûa Boä tröôûng BTC</t>
  </si>
  <si>
    <t>BAÛN THUYEÁT MINH BAÙO CAÙO TAØI CHÍNH</t>
  </si>
  <si>
    <t>I- Ñaëc ñieåm hoaït ñoäng cuûa doanh nghieäp :</t>
  </si>
  <si>
    <t xml:space="preserve"> 1- Hình thöùc sôû höõu voán : Coå phaàn</t>
  </si>
  <si>
    <t xml:space="preserve"> 2- Lónh vöïc kinh doanh :  Vaät lieäu xaây döïng</t>
  </si>
  <si>
    <t xml:space="preserve"> 3- Ngaønh ngheà kinh doanh : Cheá bieán  ñaù xaây döïng . Giaáy pheùp kinh doanh ban ñaàu vaø ñieàu chænh, boå sung.</t>
  </si>
  <si>
    <t xml:space="preserve"> 4- Ñaëc ñieåm hoaït ñoäng cuûa DN trong naêm taøi chính coù aùnh höôûng ñeán baùo caùo taøi chính.</t>
  </si>
  <si>
    <t xml:space="preserve"> - Quyõ khaùc thuoäc voán chuû sôû höõu ( Khen thöôûng, phuùc lôïi )</t>
  </si>
  <si>
    <t>II- Kyø keá toaùn , ñôn vò tieàn teä söû duïng trong keá toaùn.</t>
  </si>
  <si>
    <t xml:space="preserve"> 2- Ñôn vò tieàn teä söû duïng trong keá toaùn : Ñoàng Vieät Nam</t>
  </si>
  <si>
    <t>III- Chuaån möïc  vaø Cheá ñoä keá toaùn aùp duïng :</t>
  </si>
  <si>
    <t xml:space="preserve"> Caùc khoaûn ñaàu tö taøi chính ngaén haïn                     </t>
  </si>
  <si>
    <t xml:space="preserve"> - Tieàn göûi coù kyø haïn 1 thaùng</t>
  </si>
  <si>
    <t xml:space="preserve"> - Chi phí xaây döïng cô baûn dôû dang                        </t>
  </si>
  <si>
    <t xml:space="preserve"> Nôï daøi haïn                                              </t>
  </si>
  <si>
    <t xml:space="preserve"> 1- Cheá ñoä keá toaùn aùp duïng : Cheá ñoä keá toaùn Vieät Nam ban haønh theo QÑ 15/2006/QÑ-BTC ngaøy 20/3/2006</t>
  </si>
  <si>
    <t>vaø caùc chuaån möïc keá toaùn VN do BTC ban haønh vaø caùc vaên baûn boå sung.</t>
  </si>
  <si>
    <t xml:space="preserve"> 2- Tuyeân boá veà vieäc tuaân thuû Chuaån möïc keá toaùn vaø cheá ñoä keá toaùn.</t>
  </si>
  <si>
    <t xml:space="preserve"> - Ñöôïc laäp vaø trình baøy phuø hôïp vôùi caùc Chuaån möïc vaø cheá ñoä keá toaùn Vieät Nam. Vaø tuaân thuû moïi quy ñònh cuûa töøng </t>
  </si>
  <si>
    <t xml:space="preserve">   chuaån möïc, thoâng tö höôùng daãn chuaån möïc keá toaùn cuûa Boä Taøi chính vaø cheá ñoä keá toaùn hieän haønh.</t>
  </si>
  <si>
    <t xml:space="preserve"> 3- Hình thöùc keá toaùn aùp duïng : Nhaät kyù chöùng töø chung.</t>
  </si>
  <si>
    <t>IV- Caùc chính saùch keá toaùn aùp duïng :</t>
  </si>
  <si>
    <t xml:space="preserve"> 1- Nguyeân taéc ghi nhaän  caùc khoaûn tieàn vaø töông ñöông tieàn  : </t>
  </si>
  <si>
    <t xml:space="preserve"> Phöông phaùp chuyeån ñoåi  caùc ñoàng tieàn khaùc ra ñoàng tieàn söû duïng trong keá toaùn.</t>
  </si>
  <si>
    <t xml:space="preserve"> - Phuø hôïp vôùi quy ñònh cuûa chuaån möïc keá toaùn soá 24.</t>
  </si>
  <si>
    <t xml:space="preserve"> 2- Nguyeân taéc ghi nhaän  haøng toàn kho : </t>
  </si>
  <si>
    <t xml:space="preserve"> - Nguyeân taéc ghi nhaän haøng toàn kho : BQGQ</t>
  </si>
  <si>
    <t xml:space="preserve"> - Phöông phaùp tính  giaù trò haøng toàn kho  : Toàn ñaàu kyø + nhaäp trong kyø -  xuaát trong kyø</t>
  </si>
  <si>
    <t xml:space="preserve"> - Phöông phaùp haïch toaùn haøng toàn kho ( Keâ khai thöôøng xuyeân hay kieåm keâ ñònh kyø ) : keâ khai thöôøng xuyeân</t>
  </si>
  <si>
    <t xml:space="preserve"> - Phöông phaùp laäp döï phoøng giaûm giaù haøng toàn kho : Ñöôïc laäp vaøo thôøi ñieåm cuoái naêm laø soá cheânh leäch giöõa giaù </t>
  </si>
  <si>
    <t xml:space="preserve">  goác cuûa haøng  toàn kho vaø giaù trò thuaàn coù theå thöïc hieän ñöôïc.</t>
  </si>
  <si>
    <t xml:space="preserve"> 3- Nguyeân taéc ghi nhaän vaø khaáu hao TSCÑ vaø baát ñoäng saûn ñaàu tö :</t>
  </si>
  <si>
    <t xml:space="preserve"> - Nguyeân taéc ghi nhaän TSCÑ ( höõu hình, voâ hình,  thueâ taøi chính ) : Giaù mua + Chi phí vc + laép ñaët.</t>
  </si>
  <si>
    <t xml:space="preserve"> - Phöông phaùp khaáu hao TSCÑ ( höõu hình, voâ hình, thueâ taøi chính ) : theo phöông phaùp ñöôøng thaúng.</t>
  </si>
  <si>
    <t xml:space="preserve"> 4- Nguyeân taéc ghi nhaän vaø khaáu hao baát ñoäng saûn ñaàu tö :</t>
  </si>
  <si>
    <t xml:space="preserve"> - Nguyeân taéc ghi nhaän baát ñoäng saûn ñaàu tö :</t>
  </si>
  <si>
    <t xml:space="preserve"> - Phöông phaùp khaáu hao baát ñoäng saûn ñaàu tö :</t>
  </si>
  <si>
    <t xml:space="preserve"> 5- Nguyeân taéc ghi nhaän caùc khoaûn ñaàu tö taøi chính :</t>
  </si>
  <si>
    <t xml:space="preserve"> - Caùc khoaûn ñaàu tö vaøo Coâng ty con,  Coâng ty lieân keát, voán goùp vaøo cô sôû  kinh doanh ñoàng kieåm soaùt.</t>
  </si>
  <si>
    <t xml:space="preserve"> - Caùc khoaûn ñaàu tö chöùng khoaùn ngaén haïn .</t>
  </si>
  <si>
    <t xml:space="preserve"> - Caùc khoaûn ñaàu tö ngaén haïn, daøi haïn khaùc.</t>
  </si>
  <si>
    <t xml:space="preserve"> - Phöông phaùp laäp döï phoøng giaûm giaù ñaàu tö ngaén haïn, daøi haïn.</t>
  </si>
  <si>
    <t xml:space="preserve"> 6- Nguyeân taéc ghi nhaän vaø voán hoùa caùc khoaûn chi phí ñi vay :</t>
  </si>
  <si>
    <t xml:space="preserve"> - Nguyeân taéc ghi nhaän chi phí ñi vay .</t>
  </si>
  <si>
    <t xml:space="preserve"> - Tyû leä voán hoùa ñöôïc söû duïng ñeå xaùc ñònh chi phí ñi vay ñöôïc voán hoùa trong kyø.</t>
  </si>
  <si>
    <t xml:space="preserve"> 7- Nguyeân taéc ghi nhaän vaø voán hoùa caùc khoaûn chi phí khaùc :</t>
  </si>
  <si>
    <t xml:space="preserve"> - Chi phí traû tröôùc.</t>
  </si>
  <si>
    <t xml:space="preserve"> - Chi phí khaùc.</t>
  </si>
  <si>
    <t xml:space="preserve"> - Phöông phaùp phaân boå chi phí traû tröôùc.</t>
  </si>
  <si>
    <t xml:space="preserve"> - Phöông phaùp vaø thôøi gian phaân boå lôïi theá thöông maïi : Ñöôïc phaân boå ñeàu.</t>
  </si>
  <si>
    <t xml:space="preserve"> 8- Nguyeân taéc ghi nhaän chi phí phaûi traû.</t>
  </si>
  <si>
    <t xml:space="preserve"> 9- Nguyeân taéc vaø phöông phaùp ghi nhaän caùc khoaûn döï phoøng phaûi traû.</t>
  </si>
  <si>
    <t>10- Nguyeân taéc ghi nhaän voán chuû sôû höõu :</t>
  </si>
  <si>
    <t xml:space="preserve"> - Nguyeân taéc ghi nhaän voán ñaàu tö cuûa chuû sôû höõu, thaëng dö voán coå phaàn, voán khaùc cuûa chuû sôû höõu : soá thöïc goùp.</t>
  </si>
  <si>
    <t xml:space="preserve"> - Nguyeân taéc ghi nhaän cheânh leäch ñaùnh giaù laïi taøi saûn.</t>
  </si>
  <si>
    <t xml:space="preserve"> - Nguyeân taéc ghi nhaän cheânh leäch tyû giaù.</t>
  </si>
  <si>
    <t xml:space="preserve"> - Nguyeân taéc ghi nhaän lôïi nhuaän chuaân phaân phoái.</t>
  </si>
  <si>
    <t>11- Nguyeân taéc vaø phöông phaùp ghi nhaän doanh thu :</t>
  </si>
  <si>
    <t xml:space="preserve"> - Doanh thu baùn haøng : DN tuaân thuû 5 ñieàu kieän ghi nhaän doanh thu taïi Chuaån möïc soá 14.</t>
  </si>
  <si>
    <t xml:space="preserve"> - Doanh thu cung caáp dòch vuï .</t>
  </si>
  <si>
    <t xml:space="preserve"> - Doanh thu hôïp ñoàng xaây döïng.</t>
  </si>
  <si>
    <t>12- Nguyeân taéc vaø phöông phaùp ghi nhaän chi phí taøi chính : Toång chi phí taøi chính trong kyø ( Khoâng buø tröø vôùi DT TC ).</t>
  </si>
  <si>
    <t>13- Nguyeân taéc vaø phöông phaùp ghi nhaän chi phí thueá thu nhaäp DN hieän haønh, chi phí thueá thu nhaäp DN hoaõn laïi.</t>
  </si>
  <si>
    <t xml:space="preserve"> - Chi phí thueá TNDN hieän haønh ñöôïc xaùc ñònh treân cô sôû thu nhaäp chòu thueá vaø thueá suaát TNDN trong naêm hieän haønh.</t>
  </si>
  <si>
    <t>14- Caùc nghieäp vuï döï phoøng ruûi ro hoái ñoaùi.</t>
  </si>
  <si>
    <t>15- Caùc nguyeân taéc vaø phöông phaùp keá toaùn khaùc.</t>
  </si>
  <si>
    <t xml:space="preserve"> V- Thoâng tin boå sung cho caùc khoaûn muïc trình baøy trong Baûng caân ñoái keá toaùn.</t>
  </si>
  <si>
    <t xml:space="preserve">Chi phí baùn haøng                                                   </t>
  </si>
  <si>
    <t>II - KEÁT QUAÛ HOAÏT ÑOÄNG KINH DOANH :</t>
  </si>
  <si>
    <t xml:space="preserve"> 01- Tieàn.</t>
  </si>
  <si>
    <t>Ñaàu naêm</t>
  </si>
  <si>
    <t xml:space="preserve"> - Tieàn maët</t>
  </si>
  <si>
    <t xml:space="preserve"> - Tieàn göûi Ngaân haøng</t>
  </si>
  <si>
    <t xml:space="preserve"> Coäng</t>
  </si>
  <si>
    <t xml:space="preserve"> 02- Caùc khoaûn ñaàu tö taøi chính ngaén haïn</t>
  </si>
  <si>
    <t xml:space="preserve"> - Chöùng khoaùn ñaàu tö ngaén haïn</t>
  </si>
  <si>
    <t xml:space="preserve"> - Ñaàu tö ngaén haïn khaùc ( caùc khoaûn cho vay )</t>
  </si>
  <si>
    <t>Coäng</t>
  </si>
  <si>
    <t xml:space="preserve"> 03- Caùc khoaûn phaûi thu ngaén haïn khaùc</t>
  </si>
  <si>
    <t xml:space="preserve"> - Phaûi thu veà coå phaàn hoùa</t>
  </si>
  <si>
    <t xml:space="preserve"> - Phaûi thu veà coå töùc vaø lôïi nhuaän ñöôïc chia </t>
  </si>
  <si>
    <t xml:space="preserve"> - Phaûi thu ngöôøi lao ñoäng</t>
  </si>
  <si>
    <t xml:space="preserve"> - Phaûi thu khaùc</t>
  </si>
  <si>
    <t xml:space="preserve"> 04- Haøng toàn kho.</t>
  </si>
  <si>
    <t xml:space="preserve"> - Haøng mua ñang ñi ñöôøng </t>
  </si>
  <si>
    <t xml:space="preserve"> - Nguyeân lieäu, vaät lieäu</t>
  </si>
  <si>
    <t xml:space="preserve"> - Coâng cuï, duïng cuï</t>
  </si>
  <si>
    <t xml:space="preserve"> - Chi phí SX,KD dôû dang</t>
  </si>
  <si>
    <t xml:space="preserve"> - Thaønh phaåm</t>
  </si>
  <si>
    <t xml:space="preserve"> - Haøng hoùa</t>
  </si>
  <si>
    <t xml:space="preserve"> - Haøng göûi ñi baùn </t>
  </si>
  <si>
    <t xml:space="preserve"> - Haøng hoùa kho baûo thueá</t>
  </si>
  <si>
    <t xml:space="preserve"> - Haøng hoùa baát ñoäng saûn</t>
  </si>
  <si>
    <t>Coäng giaù goác haøng toàn kho</t>
  </si>
  <si>
    <t xml:space="preserve"> * Giaù trò ghi soå cuûa haøng toàn kho duøng ñeå theá chaáp, caàm coá ñaûm baûo caùc khoaûn nôï phaûi traû.</t>
  </si>
  <si>
    <t xml:space="preserve"> * Giaù trò hoaøn nhaäp döï phoøng giaûm giaù haøng  toàn kho trong naêm : </t>
  </si>
  <si>
    <t xml:space="preserve"> * Caùc tröôøng hôïp hoaëc söï kieän daãn ñeán phaûi trích theâm hoaëc hoaøn nhaäp döï phoøng giaûm giaù haøng toàn kho.</t>
  </si>
  <si>
    <t xml:space="preserve"> 05- Thueá vaø caùc khoaûn phaûi thu Nhaø nöôùc.</t>
  </si>
  <si>
    <t xml:space="preserve"> - Thueá thu nhaäp doanh nghieäp noäp thöøa</t>
  </si>
  <si>
    <t xml:space="preserve"> -</t>
  </si>
  <si>
    <t xml:space="preserve"> - Caùc khoaûn khaùc phaûi thu Nhaø nöôùc</t>
  </si>
  <si>
    <t xml:space="preserve">Coäng </t>
  </si>
  <si>
    <t xml:space="preserve"> 06- Phaûi thu daøi haïn noäi boä.</t>
  </si>
  <si>
    <t xml:space="preserve"> - Cho vay daøi haïn noäi boä</t>
  </si>
  <si>
    <t xml:space="preserve"> - </t>
  </si>
  <si>
    <t xml:space="preserve"> - Phaûi thu daøi haïn noäi boä khaùc</t>
  </si>
  <si>
    <t xml:space="preserve"> 07- Phaûi thu daøi haïn khaùc.</t>
  </si>
  <si>
    <t xml:space="preserve"> - Kyù quyõ, kyù cöôïc daøi haïn</t>
  </si>
  <si>
    <t xml:space="preserve"> - Caùc khoaûn tieàn nhaän uûy thaùc</t>
  </si>
  <si>
    <t xml:space="preserve"> - Cho vay khoâng coù laõi</t>
  </si>
  <si>
    <t xml:space="preserve"> - Phaûi thu daøi haïn khaùc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</si>
</sst>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đ&quot;#,##0_);\(&quot;vnđ&quot;#,##0\)"/>
    <numFmt numFmtId="165" formatCode="&quot;vnđ&quot;#,##0_);[Red]\(&quot;vnđ&quot;#,##0\)"/>
    <numFmt numFmtId="166" formatCode="&quot;vnđ&quot;#,##0.00_);\(&quot;vnđ&quot;#,##0.00\)"/>
    <numFmt numFmtId="167" formatCode="&quot;vnđ&quot;#,##0.00_);[Red]\(&quot;vnđ&quot;#,##0.00\)"/>
    <numFmt numFmtId="168" formatCode="_(&quot;vnđ&quot;* #,##0_);_(&quot;vnđ&quot;* \(#,##0\);_(&quot;vnđ&quot;* &quot;-&quot;_);_(@_)"/>
    <numFmt numFmtId="169" formatCode="_(&quot;vnđ&quot;* #,##0.00_);_(&quot;vnđ&quot;* \(#,##0.00\);_(&quot;vnđ&quot;* &quot;-&quot;??_);_(@_)"/>
    <numFmt numFmtId="170" formatCode="#,###;\(#,###\)"/>
    <numFmt numFmtId="171" formatCode="#,##0.000"/>
    <numFmt numFmtId="172" formatCode="0.00_);\(0.00\)"/>
    <numFmt numFmtId="173" formatCode="_(* #,##0_);_(* \(#,##0\);_(* &quot;-&quot;??_);_(@_)"/>
    <numFmt numFmtId="174" formatCode="0.0000"/>
    <numFmt numFmtId="175" formatCode="0.000"/>
    <numFmt numFmtId="176" formatCode="mm/yyyy"/>
    <numFmt numFmtId="177" formatCode="_(* #,##0.000_);_(* \(#,##0.000\);_(* &quot;-&quot;??_);_(@_)"/>
    <numFmt numFmtId="178" formatCode="_(* #,##0.00_);_(* \(#,##0.00\);_(* &quot;-&quot;???_);_(@_)"/>
    <numFmt numFmtId="179" formatCode="_(* #,##0.0_);_(* \(#,##0.0\);_(* &quot;-&quot;??_);_(@_)"/>
    <numFmt numFmtId="180" formatCode="#,#00%"/>
    <numFmt numFmtId="181" formatCode="##,000%"/>
    <numFmt numFmtId="182" formatCode="\8\6\4\%"/>
    <numFmt numFmtId="183" formatCode="\8\6.\4%"/>
    <numFmt numFmtId="184" formatCode="_(* #,##0.000_);_(* \(#,##0.000\);_(* &quot;-&quot;???_);_(@_)"/>
    <numFmt numFmtId="185" formatCode="#,##0.0"/>
    <numFmt numFmtId="186" formatCode="000000000"/>
    <numFmt numFmtId="187" formatCode="mm/dd/yy"/>
    <numFmt numFmtId="188" formatCode="00000000"/>
    <numFmt numFmtId="189" formatCode="0.0%"/>
    <numFmt numFmtId="190" formatCode="_(* #,##0.0_);_(* \(#,##0.0\);_(* &quot;-&quot;?_);_(@_)"/>
    <numFmt numFmtId="191" formatCode="000"/>
    <numFmt numFmtId="192" formatCode="_(* #,##0.0000_);_(* \(#,##0.0000\);_(* &quot;-&quot;??_);_(@_)"/>
    <numFmt numFmtId="193" formatCode="00000"/>
    <numFmt numFmtId="194" formatCode="dd\mm\yyy"/>
    <numFmt numFmtId="195" formatCode="0000000"/>
    <numFmt numFmtId="196" formatCode="000000"/>
    <numFmt numFmtId="197" formatCode="&quot;\&quot;#,##0;[Red]&quot;\&quot;\-#,##0"/>
    <numFmt numFmtId="198" formatCode="&quot;\&quot;#,##0.00;[Red]&quot;\&quot;\-#,##0.00"/>
    <numFmt numFmtId="199" formatCode="\$#,##0\ ;\(\$#,##0\)"/>
    <numFmt numFmtId="200" formatCode="&quot;\&quot;#,##0;[Red]&quot;\&quot;&quot;\&quot;\-#,##0"/>
    <numFmt numFmtId="201" formatCode="&quot;\&quot;#,##0.00;[Red]&quot;\&quot;&quot;\&quot;&quot;\&quot;&quot;\&quot;&quot;\&quot;&quot;\&quot;\-#,##0.00"/>
    <numFmt numFmtId="202" formatCode="0.0"/>
    <numFmt numFmtId="203" formatCode="0.00000"/>
    <numFmt numFmtId="204" formatCode="0.00000000"/>
    <numFmt numFmtId="205" formatCode="0.0000000"/>
    <numFmt numFmtId="206" formatCode="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38">
    <font>
      <sz val="10"/>
      <name val="VNI-Times"/>
      <family val="0"/>
    </font>
    <font>
      <sz val="10"/>
      <name val="VNI-HELVE-CONDENSE"/>
      <family val="0"/>
    </font>
    <font>
      <b/>
      <sz val="10"/>
      <name val="VNI-Helve-Condense"/>
      <family val="0"/>
    </font>
    <font>
      <sz val="10"/>
      <name val="VNI-Bodon-Poster"/>
      <family val="0"/>
    </font>
    <font>
      <b/>
      <sz val="9"/>
      <name val="VNI-Times"/>
      <family val="0"/>
    </font>
    <font>
      <b/>
      <sz val="12"/>
      <name val="VNI-Helve-Condense"/>
      <family val="0"/>
    </font>
    <font>
      <sz val="11"/>
      <name val="VNI-Helve-Condense"/>
      <family val="0"/>
    </font>
    <font>
      <b/>
      <sz val="11"/>
      <name val="VNI-Helve-Condense"/>
      <family val="0"/>
    </font>
    <font>
      <i/>
      <sz val="11"/>
      <name val="VNI-Helve-Condense"/>
      <family val="0"/>
    </font>
    <font>
      <b/>
      <sz val="10"/>
      <name val="VNI-Bodon-Poster"/>
      <family val="0"/>
    </font>
    <font>
      <sz val="11"/>
      <name val="VNI-Helve"/>
      <family val="0"/>
    </font>
    <font>
      <b/>
      <sz val="10"/>
      <name val="VNI-Times"/>
      <family val="0"/>
    </font>
    <font>
      <sz val="9"/>
      <name val="VNI-Helve-Condense"/>
      <family val="0"/>
    </font>
    <font>
      <b/>
      <sz val="14"/>
      <name val="VNI-Helve-Condense"/>
      <family val="0"/>
    </font>
    <font>
      <b/>
      <sz val="11"/>
      <name val="VNI-Helve"/>
      <family val="0"/>
    </font>
    <font>
      <b/>
      <sz val="9"/>
      <name val="VNI-Helve-Condense"/>
      <family val="0"/>
    </font>
    <font>
      <sz val="9"/>
      <name val="VNI-Helve"/>
      <family val="0"/>
    </font>
    <font>
      <b/>
      <sz val="9"/>
      <name val="VNI-Helve"/>
      <family val="0"/>
    </font>
    <font>
      <sz val="12"/>
      <name val="VNI-Helve-Condense"/>
      <family val="0"/>
    </font>
    <font>
      <b/>
      <sz val="13"/>
      <name val="VNI-Bodon-Poster"/>
      <family val="0"/>
    </font>
    <font>
      <b/>
      <sz val="12"/>
      <name val="VNI-Bodon-Poster"/>
      <family val="0"/>
    </font>
    <font>
      <b/>
      <u val="single"/>
      <sz val="10"/>
      <name val="VNI-Helve-Condense"/>
      <family val="0"/>
    </font>
    <font>
      <i/>
      <sz val="10"/>
      <name val="VNI-Helve-Condense"/>
      <family val="0"/>
    </font>
    <font>
      <b/>
      <sz val="10"/>
      <color indexed="10"/>
      <name val="VNI-Helve-Condense"/>
      <family val="0"/>
    </font>
    <font>
      <sz val="10"/>
      <color indexed="10"/>
      <name val="VNI-Helve-Condense"/>
      <family val="0"/>
    </font>
    <font>
      <sz val="10"/>
      <name val="Arial"/>
      <family val="2"/>
    </font>
    <font>
      <u val="single"/>
      <sz val="9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1" applyNumberFormat="0" applyFont="0" applyFill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31" fillId="0" borderId="0">
      <alignment/>
      <protection/>
    </xf>
    <xf numFmtId="20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98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33" fillId="0" borderId="0">
      <alignment/>
      <protection/>
    </xf>
    <xf numFmtId="0" fontId="25" fillId="0" borderId="0">
      <alignment/>
      <protection/>
    </xf>
  </cellStyleXfs>
  <cellXfs count="581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2" fillId="0" borderId="2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37" fontId="12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37" fontId="15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7" fontId="1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2" fillId="0" borderId="1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37" fontId="1" fillId="0" borderId="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/>
    </xf>
    <xf numFmtId="37" fontId="1" fillId="0" borderId="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37" fontId="1" fillId="0" borderId="1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37" fontId="2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" fillId="0" borderId="7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37" fontId="17" fillId="0" borderId="0" xfId="0" applyNumberFormat="1" applyFont="1" applyAlignment="1">
      <alignment/>
    </xf>
    <xf numFmtId="37" fontId="16" fillId="0" borderId="0" xfId="0" applyNumberFormat="1" applyFont="1" applyAlignment="1">
      <alignment/>
    </xf>
    <xf numFmtId="38" fontId="1" fillId="0" borderId="13" xfId="0" applyNumberFormat="1" applyFont="1" applyBorder="1" applyAlignment="1">
      <alignment/>
    </xf>
    <xf numFmtId="38" fontId="1" fillId="0" borderId="7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16" fillId="0" borderId="0" xfId="0" applyNumberFormat="1" applyFont="1" applyAlignment="1">
      <alignment/>
    </xf>
    <xf numFmtId="170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1" fillId="0" borderId="2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left" indent="1"/>
    </xf>
    <xf numFmtId="3" fontId="1" fillId="0" borderId="0" xfId="0" applyNumberFormat="1" applyFont="1" applyBorder="1" applyAlignment="1">
      <alignment horizontal="left" indent="1"/>
    </xf>
    <xf numFmtId="3" fontId="1" fillId="0" borderId="22" xfId="0" applyNumberFormat="1" applyFont="1" applyBorder="1" applyAlignment="1">
      <alignment horizontal="left" indent="1"/>
    </xf>
    <xf numFmtId="3" fontId="1" fillId="0" borderId="23" xfId="0" applyNumberFormat="1" applyFont="1" applyBorder="1" applyAlignment="1">
      <alignment horizontal="left" indent="1"/>
    </xf>
    <xf numFmtId="171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 horizontal="left" indent="1"/>
    </xf>
    <xf numFmtId="3" fontId="1" fillId="0" borderId="26" xfId="0" applyNumberFormat="1" applyFont="1" applyBorder="1" applyAlignment="1">
      <alignment horizontal="left" indent="1"/>
    </xf>
    <xf numFmtId="171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indent="1"/>
    </xf>
    <xf numFmtId="17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indent="1"/>
    </xf>
    <xf numFmtId="3" fontId="1" fillId="0" borderId="28" xfId="0" applyNumberFormat="1" applyFont="1" applyBorder="1" applyAlignment="1">
      <alignment horizontal="left" indent="1"/>
    </xf>
    <xf numFmtId="3" fontId="1" fillId="0" borderId="29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 indent="1"/>
    </xf>
    <xf numFmtId="3" fontId="1" fillId="0" borderId="30" xfId="0" applyNumberFormat="1" applyFont="1" applyBorder="1" applyAlignment="1">
      <alignment horizontal="left" indent="1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171" fontId="1" fillId="0" borderId="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1" fillId="0" borderId="35" xfId="0" applyNumberFormat="1" applyFont="1" applyBorder="1" applyAlignment="1">
      <alignment horizontal="left" indent="1"/>
    </xf>
    <xf numFmtId="3" fontId="1" fillId="0" borderId="7" xfId="0" applyNumberFormat="1" applyFont="1" applyBorder="1" applyAlignment="1">
      <alignment horizontal="left" indent="1"/>
    </xf>
    <xf numFmtId="3" fontId="1" fillId="0" borderId="36" xfId="0" applyNumberFormat="1" applyFont="1" applyBorder="1" applyAlignment="1">
      <alignment horizontal="left" indent="1"/>
    </xf>
    <xf numFmtId="3" fontId="1" fillId="0" borderId="2" xfId="0" applyNumberFormat="1" applyFont="1" applyBorder="1" applyAlignment="1">
      <alignment horizontal="left" indent="1"/>
    </xf>
    <xf numFmtId="3" fontId="1" fillId="0" borderId="37" xfId="0" applyNumberFormat="1" applyFont="1" applyBorder="1" applyAlignment="1">
      <alignment horizontal="left" indent="1"/>
    </xf>
    <xf numFmtId="3" fontId="1" fillId="0" borderId="3" xfId="0" applyNumberFormat="1" applyFont="1" applyBorder="1" applyAlignment="1">
      <alignment horizontal="left" indent="1"/>
    </xf>
    <xf numFmtId="3" fontId="1" fillId="0" borderId="3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23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39" xfId="0" applyNumberFormat="1" applyFont="1" applyBorder="1" applyAlignment="1">
      <alignment horizontal="left" indent="1"/>
    </xf>
    <xf numFmtId="3" fontId="1" fillId="0" borderId="40" xfId="0" applyNumberFormat="1" applyFont="1" applyBorder="1" applyAlignment="1">
      <alignment horizontal="left" indent="1"/>
    </xf>
    <xf numFmtId="3" fontId="1" fillId="0" borderId="41" xfId="0" applyNumberFormat="1" applyFont="1" applyBorder="1" applyAlignment="1">
      <alignment horizontal="left" indent="1"/>
    </xf>
    <xf numFmtId="171" fontId="1" fillId="0" borderId="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171" fontId="1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 indent="1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71" fontId="1" fillId="0" borderId="0" xfId="0" applyNumberFormat="1" applyFont="1" applyAlignment="1">
      <alignment/>
    </xf>
    <xf numFmtId="0" fontId="2" fillId="0" borderId="35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46" xfId="0" applyFont="1" applyBorder="1" applyAlignment="1">
      <alignment/>
    </xf>
    <xf numFmtId="3" fontId="12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" fillId="0" borderId="5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2" fillId="0" borderId="47" xfId="0" applyFont="1" applyBorder="1" applyAlignment="1">
      <alignment horizontal="left" indent="1"/>
    </xf>
    <xf numFmtId="0" fontId="2" fillId="0" borderId="4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9" xfId="0" applyFont="1" applyBorder="1" applyAlignment="1">
      <alignment horizontal="left" indent="1"/>
    </xf>
    <xf numFmtId="0" fontId="1" fillId="0" borderId="4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0" xfId="0" applyFont="1" applyBorder="1" applyAlignment="1">
      <alignment horizontal="left" inden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56" xfId="0" applyFont="1" applyBorder="1" applyAlignment="1">
      <alignment/>
    </xf>
    <xf numFmtId="0" fontId="1" fillId="2" borderId="57" xfId="0" applyFont="1" applyFill="1" applyBorder="1" applyAlignment="1">
      <alignment horizontal="left" indent="1"/>
    </xf>
    <xf numFmtId="0" fontId="1" fillId="2" borderId="58" xfId="0" applyFont="1" applyFill="1" applyBorder="1" applyAlignment="1">
      <alignment horizontal="left" indent="6"/>
    </xf>
    <xf numFmtId="0" fontId="1" fillId="2" borderId="58" xfId="0" applyFont="1" applyFill="1" applyBorder="1" applyAlignment="1">
      <alignment/>
    </xf>
    <xf numFmtId="0" fontId="1" fillId="0" borderId="49" xfId="0" applyFont="1" applyBorder="1" applyAlignment="1">
      <alignment horizontal="left" indent="6"/>
    </xf>
    <xf numFmtId="0" fontId="1" fillId="0" borderId="40" xfId="0" applyFont="1" applyBorder="1" applyAlignment="1">
      <alignment horizontal="left" indent="1"/>
    </xf>
    <xf numFmtId="0" fontId="1" fillId="0" borderId="59" xfId="0" applyFont="1" applyBorder="1" applyAlignment="1">
      <alignment horizontal="left" indent="6"/>
    </xf>
    <xf numFmtId="172" fontId="1" fillId="0" borderId="59" xfId="0" applyNumberFormat="1" applyFont="1" applyBorder="1" applyAlignment="1">
      <alignment horizontal="left" indent="6"/>
    </xf>
    <xf numFmtId="0" fontId="1" fillId="0" borderId="33" xfId="0" applyFont="1" applyBorder="1" applyAlignment="1">
      <alignment horizontal="left" indent="6"/>
    </xf>
    <xf numFmtId="0" fontId="1" fillId="0" borderId="47" xfId="0" applyFont="1" applyBorder="1" applyAlignment="1">
      <alignment horizontal="left" indent="1"/>
    </xf>
    <xf numFmtId="0" fontId="1" fillId="0" borderId="48" xfId="0" applyFont="1" applyBorder="1" applyAlignment="1">
      <alignment horizontal="left" indent="6"/>
    </xf>
    <xf numFmtId="0" fontId="2" fillId="0" borderId="60" xfId="0" applyFont="1" applyBorder="1" applyAlignment="1">
      <alignment horizontal="left" indent="6"/>
    </xf>
    <xf numFmtId="0" fontId="1" fillId="0" borderId="61" xfId="0" applyFont="1" applyBorder="1" applyAlignment="1">
      <alignment horizontal="left" indent="6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57" xfId="0" applyFont="1" applyBorder="1" applyAlignment="1">
      <alignment horizontal="left" indent="1"/>
    </xf>
    <xf numFmtId="0" fontId="1" fillId="0" borderId="58" xfId="0" applyFont="1" applyBorder="1" applyAlignment="1">
      <alignment horizontal="left" indent="6"/>
    </xf>
    <xf numFmtId="0" fontId="1" fillId="0" borderId="51" xfId="0" applyFont="1" applyBorder="1" applyAlignment="1">
      <alignment horizontal="left" indent="6"/>
    </xf>
    <xf numFmtId="0" fontId="1" fillId="0" borderId="0" xfId="0" applyFont="1" applyBorder="1" applyAlignment="1">
      <alignment horizontal="left" indent="6"/>
    </xf>
    <xf numFmtId="0" fontId="2" fillId="0" borderId="0" xfId="0" applyFont="1" applyBorder="1" applyAlignment="1">
      <alignment horizontal="left" indent="6"/>
    </xf>
    <xf numFmtId="0" fontId="2" fillId="0" borderId="0" xfId="0" applyFont="1" applyBorder="1" applyAlignment="1">
      <alignment horizontal="right"/>
    </xf>
    <xf numFmtId="3" fontId="1" fillId="0" borderId="58" xfId="0" applyNumberFormat="1" applyFont="1" applyBorder="1" applyAlignment="1">
      <alignment horizontal="left" indent="6"/>
    </xf>
    <xf numFmtId="3" fontId="1" fillId="0" borderId="51" xfId="0" applyNumberFormat="1" applyFont="1" applyBorder="1" applyAlignment="1">
      <alignment horizontal="left" indent="6"/>
    </xf>
    <xf numFmtId="3" fontId="1" fillId="0" borderId="0" xfId="0" applyNumberFormat="1" applyFont="1" applyBorder="1" applyAlignment="1">
      <alignment horizontal="left" indent="6"/>
    </xf>
    <xf numFmtId="3" fontId="1" fillId="0" borderId="48" xfId="0" applyNumberFormat="1" applyFont="1" applyBorder="1" applyAlignment="1">
      <alignment horizontal="left" indent="6"/>
    </xf>
    <xf numFmtId="3" fontId="1" fillId="0" borderId="58" xfId="0" applyNumberFormat="1" applyFont="1" applyBorder="1" applyAlignment="1">
      <alignment/>
    </xf>
    <xf numFmtId="3" fontId="1" fillId="0" borderId="49" xfId="0" applyNumberFormat="1" applyFont="1" applyBorder="1" applyAlignment="1">
      <alignment horizontal="left" indent="6"/>
    </xf>
    <xf numFmtId="0" fontId="2" fillId="0" borderId="63" xfId="0" applyFont="1" applyBorder="1" applyAlignment="1">
      <alignment horizontal="left" indent="6"/>
    </xf>
    <xf numFmtId="3" fontId="2" fillId="0" borderId="64" xfId="0" applyNumberFormat="1" applyFont="1" applyBorder="1" applyAlignment="1">
      <alignment horizontal="left" indent="6"/>
    </xf>
    <xf numFmtId="3" fontId="2" fillId="0" borderId="64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5" xfId="0" applyFont="1" applyBorder="1" applyAlignment="1">
      <alignment horizontal="left" indent="1"/>
    </xf>
    <xf numFmtId="3" fontId="1" fillId="0" borderId="66" xfId="0" applyNumberFormat="1" applyFont="1" applyBorder="1" applyAlignment="1">
      <alignment horizontal="left" indent="6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36" xfId="0" applyFont="1" applyBorder="1" applyAlignment="1">
      <alignment horizontal="left" indent="1"/>
    </xf>
    <xf numFmtId="3" fontId="2" fillId="0" borderId="2" xfId="0" applyNumberFormat="1" applyFont="1" applyBorder="1" applyAlignment="1">
      <alignment horizontal="left" indent="6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46" xfId="0" applyFont="1" applyBorder="1" applyAlignment="1">
      <alignment horizontal="left" indent="1"/>
    </xf>
    <xf numFmtId="3" fontId="1" fillId="0" borderId="5" xfId="0" applyNumberFormat="1" applyFont="1" applyBorder="1" applyAlignment="1">
      <alignment horizontal="left" indent="6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49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2" fillId="0" borderId="49" xfId="0" applyNumberFormat="1" applyFont="1" applyBorder="1" applyAlignment="1">
      <alignment horizontal="left" indent="6"/>
    </xf>
    <xf numFmtId="3" fontId="2" fillId="0" borderId="49" xfId="0" applyNumberFormat="1" applyFont="1" applyBorder="1" applyAlignment="1">
      <alignment/>
    </xf>
    <xf numFmtId="0" fontId="1" fillId="0" borderId="53" xfId="0" applyFont="1" applyBorder="1" applyAlignment="1">
      <alignment/>
    </xf>
    <xf numFmtId="3" fontId="1" fillId="0" borderId="54" xfId="0" applyNumberFormat="1" applyFont="1" applyBorder="1" applyAlignment="1">
      <alignment horizontal="left" indent="6"/>
    </xf>
    <xf numFmtId="0" fontId="1" fillId="0" borderId="57" xfId="0" applyFont="1" applyBorder="1" applyAlignment="1">
      <alignment/>
    </xf>
    <xf numFmtId="3" fontId="1" fillId="0" borderId="5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2" fillId="0" borderId="46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53" xfId="0" applyFont="1" applyBorder="1" applyAlignment="1">
      <alignment horizontal="left" indent="1"/>
    </xf>
    <xf numFmtId="0" fontId="1" fillId="0" borderId="26" xfId="0" applyFont="1" applyBorder="1" applyAlignment="1">
      <alignment/>
    </xf>
    <xf numFmtId="0" fontId="1" fillId="0" borderId="48" xfId="0" applyFont="1" applyBorder="1" applyAlignment="1">
      <alignment horizontal="left" inden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left" indent="1"/>
    </xf>
    <xf numFmtId="0" fontId="1" fillId="0" borderId="51" xfId="0" applyFont="1" applyBorder="1" applyAlignment="1">
      <alignment horizontal="left" indent="1"/>
    </xf>
    <xf numFmtId="0" fontId="1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5" xfId="0" applyFont="1" applyBorder="1" applyAlignment="1">
      <alignment horizontal="left" indent="1"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6" xfId="0" applyNumberFormat="1" applyFont="1" applyBorder="1" applyAlignment="1">
      <alignment horizontal="left" indent="1"/>
    </xf>
    <xf numFmtId="0" fontId="2" fillId="0" borderId="36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1" fillId="0" borderId="37" xfId="0" applyNumberFormat="1" applyFont="1" applyBorder="1" applyAlignment="1">
      <alignment horizontal="left" indent="1"/>
    </xf>
    <xf numFmtId="0" fontId="1" fillId="0" borderId="70" xfId="0" applyNumberFormat="1" applyFont="1" applyBorder="1" applyAlignment="1">
      <alignment horizontal="left" indent="1"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39" xfId="0" applyNumberFormat="1" applyFont="1" applyBorder="1" applyAlignment="1">
      <alignment horizontal="left" indent="1"/>
    </xf>
    <xf numFmtId="0" fontId="1" fillId="0" borderId="49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 indent="1"/>
    </xf>
    <xf numFmtId="0" fontId="2" fillId="0" borderId="55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/>
    </xf>
    <xf numFmtId="0" fontId="1" fillId="0" borderId="51" xfId="0" applyNumberFormat="1" applyFont="1" applyBorder="1" applyAlignment="1">
      <alignment horizontal="left" indent="1"/>
    </xf>
    <xf numFmtId="3" fontId="1" fillId="0" borderId="51" xfId="0" applyNumberFormat="1" applyFont="1" applyBorder="1" applyAlignment="1">
      <alignment/>
    </xf>
    <xf numFmtId="0" fontId="1" fillId="0" borderId="36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37" fontId="0" fillId="0" borderId="71" xfId="0" applyNumberFormat="1" applyBorder="1" applyAlignment="1">
      <alignment/>
    </xf>
    <xf numFmtId="0" fontId="0" fillId="0" borderId="72" xfId="0" applyBorder="1" applyAlignment="1">
      <alignment/>
    </xf>
    <xf numFmtId="0" fontId="12" fillId="0" borderId="7" xfId="0" applyFont="1" applyBorder="1" applyAlignment="1">
      <alignment/>
    </xf>
    <xf numFmtId="37" fontId="1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2" xfId="0" applyFont="1" applyBorder="1" applyAlignment="1">
      <alignment/>
    </xf>
    <xf numFmtId="49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7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49" fontId="12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left" indent="1"/>
    </xf>
    <xf numFmtId="3" fontId="6" fillId="0" borderId="7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" fontId="2" fillId="3" borderId="0" xfId="0" applyNumberFormat="1" applyFont="1" applyFill="1" applyBorder="1" applyAlignment="1">
      <alignment horizontal="left" indent="1"/>
    </xf>
    <xf numFmtId="171" fontId="2" fillId="3" borderId="0" xfId="0" applyNumberFormat="1" applyFont="1" applyFill="1" applyBorder="1" applyAlignment="1">
      <alignment/>
    </xf>
    <xf numFmtId="4" fontId="2" fillId="3" borderId="21" xfId="0" applyNumberFormat="1" applyFont="1" applyFill="1" applyBorder="1" applyAlignment="1">
      <alignment/>
    </xf>
    <xf numFmtId="3" fontId="23" fillId="3" borderId="20" xfId="0" applyNumberFormat="1" applyFont="1" applyFill="1" applyBorder="1" applyAlignment="1">
      <alignment horizontal="left" indent="1"/>
    </xf>
    <xf numFmtId="3" fontId="23" fillId="3" borderId="0" xfId="0" applyNumberFormat="1" applyFont="1" applyFill="1" applyBorder="1" applyAlignment="1">
      <alignment horizontal="left" indent="1"/>
    </xf>
    <xf numFmtId="171" fontId="23" fillId="3" borderId="0" xfId="0" applyNumberFormat="1" applyFont="1" applyFill="1" applyBorder="1" applyAlignment="1">
      <alignment/>
    </xf>
    <xf numFmtId="4" fontId="23" fillId="3" borderId="21" xfId="0" applyNumberFormat="1" applyFont="1" applyFill="1" applyBorder="1" applyAlignment="1">
      <alignment/>
    </xf>
    <xf numFmtId="4" fontId="23" fillId="3" borderId="0" xfId="0" applyNumberFormat="1" applyFont="1" applyFill="1" applyBorder="1" applyAlignment="1">
      <alignment/>
    </xf>
    <xf numFmtId="3" fontId="23" fillId="3" borderId="73" xfId="0" applyNumberFormat="1" applyFont="1" applyFill="1" applyBorder="1" applyAlignment="1">
      <alignment horizontal="left" indent="1"/>
    </xf>
    <xf numFmtId="171" fontId="23" fillId="3" borderId="73" xfId="0" applyNumberFormat="1" applyFont="1" applyFill="1" applyBorder="1" applyAlignment="1">
      <alignment horizontal="center"/>
    </xf>
    <xf numFmtId="4" fontId="23" fillId="3" borderId="74" xfId="0" applyNumberFormat="1" applyFont="1" applyFill="1" applyBorder="1" applyAlignment="1">
      <alignment horizontal="center"/>
    </xf>
    <xf numFmtId="3" fontId="23" fillId="3" borderId="75" xfId="0" applyNumberFormat="1" applyFont="1" applyFill="1" applyBorder="1" applyAlignment="1">
      <alignment horizontal="left" indent="1"/>
    </xf>
    <xf numFmtId="0" fontId="23" fillId="3" borderId="76" xfId="0" applyFont="1" applyFill="1" applyBorder="1" applyAlignment="1">
      <alignment horizontal="center"/>
    </xf>
    <xf numFmtId="0" fontId="23" fillId="3" borderId="77" xfId="0" applyFont="1" applyFill="1" applyBorder="1" applyAlignment="1">
      <alignment horizontal="center"/>
    </xf>
    <xf numFmtId="0" fontId="23" fillId="3" borderId="78" xfId="0" applyFont="1" applyFill="1" applyBorder="1" applyAlignment="1">
      <alignment horizontal="center"/>
    </xf>
    <xf numFmtId="0" fontId="23" fillId="3" borderId="7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0" fontId="23" fillId="3" borderId="80" xfId="0" applyFont="1" applyFill="1" applyBorder="1" applyAlignment="1">
      <alignment horizontal="left" indent="1"/>
    </xf>
    <xf numFmtId="0" fontId="23" fillId="3" borderId="81" xfId="0" applyFont="1" applyFill="1" applyBorder="1" applyAlignment="1">
      <alignment/>
    </xf>
    <xf numFmtId="0" fontId="24" fillId="3" borderId="82" xfId="0" applyFont="1" applyFill="1" applyBorder="1" applyAlignment="1">
      <alignment/>
    </xf>
    <xf numFmtId="0" fontId="23" fillId="3" borderId="74" xfId="0" applyFont="1" applyFill="1" applyBorder="1" applyAlignment="1">
      <alignment horizontal="center"/>
    </xf>
    <xf numFmtId="0" fontId="23" fillId="3" borderId="0" xfId="0" applyFont="1" applyFill="1" applyBorder="1" applyAlignment="1">
      <alignment/>
    </xf>
    <xf numFmtId="3" fontId="24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/>
    </xf>
    <xf numFmtId="0" fontId="23" fillId="3" borderId="80" xfId="0" applyFont="1" applyFill="1" applyBorder="1" applyAlignment="1">
      <alignment/>
    </xf>
    <xf numFmtId="0" fontId="24" fillId="3" borderId="81" xfId="0" applyFont="1" applyFill="1" applyBorder="1" applyAlignment="1">
      <alignment/>
    </xf>
    <xf numFmtId="0" fontId="23" fillId="3" borderId="44" xfId="0" applyFont="1" applyFill="1" applyBorder="1" applyAlignment="1">
      <alignment horizontal="center"/>
    </xf>
    <xf numFmtId="0" fontId="23" fillId="3" borderId="76" xfId="0" applyFont="1" applyFill="1" applyBorder="1" applyAlignment="1">
      <alignment/>
    </xf>
    <xf numFmtId="0" fontId="23" fillId="3" borderId="70" xfId="0" applyFont="1" applyFill="1" applyBorder="1" applyAlignment="1">
      <alignment horizontal="center"/>
    </xf>
    <xf numFmtId="0" fontId="23" fillId="3" borderId="43" xfId="0" applyFont="1" applyFill="1" applyBorder="1" applyAlignment="1">
      <alignment horizontal="center"/>
    </xf>
    <xf numFmtId="0" fontId="23" fillId="3" borderId="7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4" fillId="3" borderId="45" xfId="0" applyFont="1" applyFill="1" applyBorder="1" applyAlignment="1">
      <alignment/>
    </xf>
    <xf numFmtId="0" fontId="23" fillId="3" borderId="75" xfId="0" applyFont="1" applyFill="1" applyBorder="1" applyAlignment="1">
      <alignment horizontal="left" indent="1"/>
    </xf>
    <xf numFmtId="0" fontId="24" fillId="3" borderId="36" xfId="0" applyFont="1" applyFill="1" applyBorder="1" applyAlignment="1">
      <alignment horizontal="left" indent="1"/>
    </xf>
    <xf numFmtId="0" fontId="24" fillId="3" borderId="36" xfId="0" applyNumberFormat="1" applyFont="1" applyFill="1" applyBorder="1" applyAlignment="1">
      <alignment horizontal="left" indent="1"/>
    </xf>
    <xf numFmtId="0" fontId="24" fillId="3" borderId="49" xfId="0" applyNumberFormat="1" applyFont="1" applyFill="1" applyBorder="1" applyAlignment="1">
      <alignment horizontal="left" indent="1"/>
    </xf>
    <xf numFmtId="0" fontId="23" fillId="3" borderId="49" xfId="0" applyNumberFormat="1" applyFont="1" applyFill="1" applyBorder="1" applyAlignment="1">
      <alignment horizontal="left" indent="1"/>
    </xf>
    <xf numFmtId="3" fontId="23" fillId="3" borderId="49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3" fontId="2" fillId="0" borderId="7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3" fillId="3" borderId="73" xfId="0" applyFont="1" applyFill="1" applyBorder="1" applyAlignment="1">
      <alignment horizontal="center"/>
    </xf>
    <xf numFmtId="0" fontId="23" fillId="3" borderId="76" xfId="0" applyFont="1" applyFill="1" applyBorder="1" applyAlignment="1">
      <alignment horizontal="left" indent="1"/>
    </xf>
    <xf numFmtId="0" fontId="23" fillId="3" borderId="79" xfId="0" applyFont="1" applyFill="1" applyBorder="1" applyAlignment="1">
      <alignment/>
    </xf>
    <xf numFmtId="170" fontId="2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" xfId="0" applyFont="1" applyBorder="1" applyAlignment="1">
      <alignment horizontal="left" indent="1"/>
    </xf>
    <xf numFmtId="3" fontId="6" fillId="0" borderId="3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7" fillId="0" borderId="68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7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46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6" fillId="0" borderId="14" xfId="0" applyFont="1" applyBorder="1" applyAlignment="1">
      <alignment horizontal="left" indent="1"/>
    </xf>
    <xf numFmtId="0" fontId="6" fillId="0" borderId="84" xfId="0" applyFont="1" applyBorder="1" applyAlignment="1">
      <alignment horizontal="left" indent="1"/>
    </xf>
    <xf numFmtId="3" fontId="1" fillId="0" borderId="30" xfId="0" applyNumberFormat="1" applyFont="1" applyBorder="1" applyAlignment="1">
      <alignment horizontal="left" indent="6"/>
    </xf>
    <xf numFmtId="3" fontId="1" fillId="0" borderId="59" xfId="0" applyNumberFormat="1" applyFont="1" applyBorder="1" applyAlignment="1">
      <alignment horizontal="left" indent="6"/>
    </xf>
    <xf numFmtId="3" fontId="1" fillId="0" borderId="41" xfId="0" applyNumberFormat="1" applyFont="1" applyBorder="1" applyAlignment="1">
      <alignment horizontal="left" indent="6"/>
    </xf>
    <xf numFmtId="0" fontId="1" fillId="0" borderId="61" xfId="0" applyFont="1" applyFill="1" applyBorder="1" applyAlignment="1">
      <alignment/>
    </xf>
    <xf numFmtId="0" fontId="24" fillId="3" borderId="75" xfId="0" applyFont="1" applyFill="1" applyBorder="1" applyAlignment="1">
      <alignment horizontal="left" indent="1"/>
    </xf>
    <xf numFmtId="3" fontId="12" fillId="0" borderId="0" xfId="0" applyNumberFormat="1" applyFont="1" applyAlignment="1">
      <alignment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left" indent="1"/>
    </xf>
    <xf numFmtId="0" fontId="7" fillId="0" borderId="31" xfId="0" applyFont="1" applyBorder="1" applyAlignment="1" quotePrefix="1">
      <alignment horizontal="center"/>
    </xf>
    <xf numFmtId="3" fontId="12" fillId="2" borderId="2" xfId="0" applyNumberFormat="1" applyFont="1" applyFill="1" applyBorder="1" applyAlignment="1">
      <alignment/>
    </xf>
    <xf numFmtId="0" fontId="35" fillId="4" borderId="0" xfId="40" applyFont="1" applyFill="1">
      <alignment/>
      <protection/>
    </xf>
    <xf numFmtId="0" fontId="25" fillId="0" borderId="0" xfId="40">
      <alignment/>
      <protection/>
    </xf>
    <xf numFmtId="0" fontId="25" fillId="4" borderId="0" xfId="40" applyFill="1">
      <alignment/>
      <protection/>
    </xf>
    <xf numFmtId="0" fontId="25" fillId="5" borderId="85" xfId="40" applyFill="1" applyBorder="1">
      <alignment/>
      <protection/>
    </xf>
    <xf numFmtId="0" fontId="36" fillId="6" borderId="86" xfId="40" applyFont="1" applyFill="1" applyBorder="1" applyAlignment="1">
      <alignment horizontal="center"/>
      <protection/>
    </xf>
    <xf numFmtId="0" fontId="37" fillId="7" borderId="87" xfId="40" applyFont="1" applyFill="1" applyBorder="1" applyAlignment="1">
      <alignment horizontal="center"/>
      <protection/>
    </xf>
    <xf numFmtId="0" fontId="36" fillId="6" borderId="87" xfId="40" applyFont="1" applyFill="1" applyBorder="1" applyAlignment="1">
      <alignment horizontal="center"/>
      <protection/>
    </xf>
    <xf numFmtId="0" fontId="36" fillId="6" borderId="88" xfId="40" applyFont="1" applyFill="1" applyBorder="1" applyAlignment="1">
      <alignment horizontal="center"/>
      <protection/>
    </xf>
    <xf numFmtId="0" fontId="25" fillId="5" borderId="9" xfId="40" applyFill="1" applyBorder="1">
      <alignment/>
      <protection/>
    </xf>
    <xf numFmtId="0" fontId="25" fillId="5" borderId="31" xfId="40" applyFill="1" applyBorder="1">
      <alignment/>
      <protection/>
    </xf>
    <xf numFmtId="3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 horizontal="left" indent="6"/>
    </xf>
    <xf numFmtId="0" fontId="1" fillId="0" borderId="41" xfId="0" applyFont="1" applyBorder="1" applyAlignment="1">
      <alignment horizontal="left" indent="6"/>
    </xf>
    <xf numFmtId="3" fontId="6" fillId="0" borderId="6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8" fontId="1" fillId="0" borderId="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24" fillId="3" borderId="75" xfId="0" applyNumberFormat="1" applyFont="1" applyFill="1" applyBorder="1" applyAlignment="1">
      <alignment horizontal="left" indent="1"/>
    </xf>
    <xf numFmtId="37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8" fontId="6" fillId="0" borderId="2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15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7" fontId="15" fillId="0" borderId="17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7" fontId="6" fillId="0" borderId="2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8" fontId="7" fillId="0" borderId="31" xfId="0" applyNumberFormat="1" applyFont="1" applyBorder="1" applyAlignment="1">
      <alignment/>
    </xf>
    <xf numFmtId="38" fontId="7" fillId="0" borderId="32" xfId="0" applyNumberFormat="1" applyFont="1" applyBorder="1" applyAlignment="1">
      <alignment/>
    </xf>
    <xf numFmtId="3" fontId="7" fillId="0" borderId="89" xfId="0" applyNumberFormat="1" applyFont="1" applyBorder="1" applyAlignment="1">
      <alignment horizontal="center" vertical="center"/>
    </xf>
    <xf numFmtId="3" fontId="7" fillId="0" borderId="9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/>
    </xf>
    <xf numFmtId="3" fontId="2" fillId="0" borderId="9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92" xfId="0" applyNumberFormat="1" applyFont="1" applyBorder="1" applyAlignment="1">
      <alignment horizontal="righ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83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2" fillId="0" borderId="93" xfId="0" applyNumberFormat="1" applyFont="1" applyBorder="1" applyAlignment="1">
      <alignment horizontal="center"/>
    </xf>
    <xf numFmtId="0" fontId="23" fillId="3" borderId="94" xfId="0" applyNumberFormat="1" applyFont="1" applyFill="1" applyBorder="1" applyAlignment="1">
      <alignment horizontal="center" vertical="center"/>
    </xf>
    <xf numFmtId="0" fontId="23" fillId="3" borderId="27" xfId="0" applyNumberFormat="1" applyFont="1" applyFill="1" applyBorder="1" applyAlignment="1">
      <alignment horizontal="center" vertical="center"/>
    </xf>
    <xf numFmtId="0" fontId="23" fillId="3" borderId="71" xfId="0" applyNumberFormat="1" applyFont="1" applyFill="1" applyBorder="1" applyAlignment="1">
      <alignment horizontal="center" vertical="center"/>
    </xf>
    <xf numFmtId="0" fontId="23" fillId="3" borderId="9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92" xfId="0" applyFont="1" applyBorder="1" applyAlignment="1">
      <alignment horizontal="right"/>
    </xf>
    <xf numFmtId="3" fontId="2" fillId="0" borderId="14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3" fillId="3" borderId="73" xfId="0" applyFont="1" applyFill="1" applyBorder="1" applyAlignment="1">
      <alignment horizontal="center"/>
    </xf>
    <xf numFmtId="0" fontId="23" fillId="3" borderId="74" xfId="0" applyFont="1" applyFill="1" applyBorder="1" applyAlignment="1">
      <alignment horizontal="center"/>
    </xf>
    <xf numFmtId="0" fontId="2" fillId="0" borderId="9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91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91" xfId="0" applyNumberFormat="1" applyFont="1" applyBorder="1" applyAlignment="1">
      <alignment horizontal="right"/>
    </xf>
    <xf numFmtId="3" fontId="1" fillId="0" borderId="84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1" fillId="0" borderId="96" xfId="0" applyNumberFormat="1" applyFont="1" applyBorder="1" applyAlignment="1">
      <alignment horizontal="right"/>
    </xf>
    <xf numFmtId="0" fontId="23" fillId="3" borderId="77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78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3" fillId="3" borderId="80" xfId="0" applyFont="1" applyFill="1" applyBorder="1" applyAlignment="1">
      <alignment horizontal="center"/>
    </xf>
    <xf numFmtId="0" fontId="23" fillId="3" borderId="81" xfId="0" applyFont="1" applyFill="1" applyBorder="1" applyAlignment="1">
      <alignment horizontal="center"/>
    </xf>
    <xf numFmtId="0" fontId="23" fillId="3" borderId="82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2" fillId="0" borderId="98" xfId="0" applyNumberFormat="1" applyFont="1" applyBorder="1" applyAlignment="1">
      <alignment horizontal="right"/>
    </xf>
    <xf numFmtId="3" fontId="2" fillId="0" borderId="93" xfId="0" applyNumberFormat="1" applyFont="1" applyBorder="1" applyAlignment="1">
      <alignment horizontal="right"/>
    </xf>
    <xf numFmtId="3" fontId="2" fillId="0" borderId="99" xfId="0" applyNumberFormat="1" applyFont="1" applyBorder="1" applyAlignment="1">
      <alignment horizontal="right"/>
    </xf>
    <xf numFmtId="0" fontId="2" fillId="0" borderId="7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" fontId="2" fillId="0" borderId="100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 horizontal="center"/>
    </xf>
    <xf numFmtId="3" fontId="2" fillId="0" borderId="82" xfId="0" applyNumberFormat="1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3" fillId="3" borderId="80" xfId="0" applyFont="1" applyFill="1" applyBorder="1" applyAlignment="1">
      <alignment horizontal="left"/>
    </xf>
    <xf numFmtId="0" fontId="23" fillId="3" borderId="81" xfId="0" applyFont="1" applyFill="1" applyBorder="1" applyAlignment="1">
      <alignment horizontal="left"/>
    </xf>
    <xf numFmtId="0" fontId="23" fillId="3" borderId="82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97" xfId="0" applyNumberFormat="1" applyFont="1" applyBorder="1" applyAlignment="1">
      <alignment horizontal="right"/>
    </xf>
    <xf numFmtId="3" fontId="1" fillId="0" borderId="92" xfId="0" applyNumberFormat="1" applyFont="1" applyBorder="1" applyAlignment="1">
      <alignment horizontal="right"/>
    </xf>
    <xf numFmtId="3" fontId="0" fillId="0" borderId="84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7" fontId="6" fillId="0" borderId="102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2" fillId="0" borderId="103" xfId="0" applyNumberFormat="1" applyFont="1" applyBorder="1" applyAlignment="1">
      <alignment horizontal="center"/>
    </xf>
    <xf numFmtId="37" fontId="2" fillId="0" borderId="104" xfId="0" applyNumberFormat="1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2" xfId="0" applyFont="1" applyBorder="1" applyAlignment="1">
      <alignment horizontal="center"/>
    </xf>
    <xf numFmtId="170" fontId="2" fillId="0" borderId="105" xfId="0" applyNumberFormat="1" applyFont="1" applyBorder="1" applyAlignment="1">
      <alignment horizontal="center"/>
    </xf>
    <xf numFmtId="170" fontId="2" fillId="0" borderId="106" xfId="0" applyNumberFormat="1" applyFont="1" applyBorder="1" applyAlignment="1">
      <alignment horizontal="center"/>
    </xf>
    <xf numFmtId="38" fontId="17" fillId="0" borderId="0" xfId="0" applyNumberFormat="1" applyFont="1" applyAlignment="1">
      <alignment/>
    </xf>
    <xf numFmtId="38" fontId="16" fillId="0" borderId="0" xfId="0" applyNumberFormat="1" applyFont="1" applyAlignment="1">
      <alignment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0" y="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0</xdr:row>
      <xdr:rowOff>9525</xdr:rowOff>
    </xdr:from>
    <xdr:to>
      <xdr:col>3</xdr:col>
      <xdr:colOff>1504950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0225" y="9525"/>
          <a:ext cx="18764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VNI-Times"/>
              <a:ea typeface="VNI-Times"/>
              <a:cs typeface="VNI-Times"/>
            </a:rPr>
            <a:t>Maãu CBTT-03
Thoâng tö soá 38/2007/TT-BTC
ngaøy 18/4/2007 cuûa Boä tröôûng BTC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18">
      <selection activeCell="C116" sqref="C116"/>
    </sheetView>
  </sheetViews>
  <sheetFormatPr defaultColWidth="9.00390625" defaultRowHeight="12.75"/>
  <cols>
    <col min="1" max="1" width="7.875" style="148" customWidth="1"/>
    <col min="2" max="2" width="53.75390625" style="10" customWidth="1"/>
    <col min="3" max="3" width="17.375" style="168" customWidth="1"/>
    <col min="4" max="4" width="18.875" style="95" customWidth="1"/>
    <col min="5" max="5" width="15.125" style="10" customWidth="1"/>
    <col min="6" max="6" width="9.125" style="10" customWidth="1"/>
    <col min="7" max="7" width="9.125" style="95" customWidth="1"/>
    <col min="8" max="8" width="9.125" style="10" customWidth="1"/>
    <col min="9" max="16384" width="9.125" style="1" customWidth="1"/>
  </cols>
  <sheetData>
    <row r="1" spans="1:6" ht="21" customHeight="1">
      <c r="A1" s="457" t="s">
        <v>669</v>
      </c>
      <c r="B1" s="458"/>
      <c r="C1" s="459" t="s">
        <v>670</v>
      </c>
      <c r="D1" s="460"/>
      <c r="E1" s="1"/>
      <c r="F1" s="1"/>
    </row>
    <row r="2" spans="1:6" ht="15.75" customHeight="1">
      <c r="A2" s="461" t="s">
        <v>671</v>
      </c>
      <c r="B2" s="462"/>
      <c r="C2" s="463" t="s">
        <v>434</v>
      </c>
      <c r="D2" s="464"/>
      <c r="E2" s="1"/>
      <c r="F2" s="1"/>
    </row>
    <row r="3" spans="1:6" ht="12.75" customHeight="1">
      <c r="A3" s="96"/>
      <c r="B3" s="97"/>
      <c r="C3" s="463" t="s">
        <v>672</v>
      </c>
      <c r="D3" s="464"/>
      <c r="E3" s="1"/>
      <c r="F3" s="1"/>
    </row>
    <row r="4" spans="1:6" ht="12.75" customHeight="1">
      <c r="A4" s="96"/>
      <c r="B4" s="97"/>
      <c r="C4" s="463"/>
      <c r="D4" s="464"/>
      <c r="E4" s="1"/>
      <c r="F4" s="1"/>
    </row>
    <row r="5" spans="1:6" ht="12.75" customHeight="1">
      <c r="A5" s="96"/>
      <c r="B5" s="97"/>
      <c r="C5" s="463"/>
      <c r="D5" s="464"/>
      <c r="E5" s="1"/>
      <c r="F5" s="1"/>
    </row>
    <row r="6" spans="1:9" ht="21">
      <c r="A6" s="465" t="s">
        <v>673</v>
      </c>
      <c r="B6" s="466"/>
      <c r="C6" s="466"/>
      <c r="D6" s="467"/>
      <c r="E6" s="98"/>
      <c r="F6" s="98"/>
      <c r="G6" s="98"/>
      <c r="H6" s="98"/>
      <c r="I6" s="98"/>
    </row>
    <row r="7" spans="1:9" ht="20.25">
      <c r="A7" s="468" t="s">
        <v>450</v>
      </c>
      <c r="B7" s="469"/>
      <c r="C7" s="469"/>
      <c r="D7" s="470"/>
      <c r="E7" s="98"/>
      <c r="F7" s="98"/>
      <c r="G7" s="98"/>
      <c r="H7" s="98"/>
      <c r="I7" s="98"/>
    </row>
    <row r="8" spans="1:4" ht="15.75">
      <c r="A8" s="99"/>
      <c r="B8" s="100"/>
      <c r="C8" s="101"/>
      <c r="D8" s="102"/>
    </row>
    <row r="9" spans="1:8" s="5" customFormat="1" ht="15.75">
      <c r="A9" s="329" t="s">
        <v>674</v>
      </c>
      <c r="B9" s="326"/>
      <c r="C9" s="327"/>
      <c r="D9" s="328"/>
      <c r="E9" s="90"/>
      <c r="F9" s="90"/>
      <c r="G9" s="103"/>
      <c r="H9" s="90"/>
    </row>
    <row r="10" spans="1:4" ht="15.75">
      <c r="A10" s="104" t="s">
        <v>675</v>
      </c>
      <c r="B10" s="105"/>
      <c r="C10" s="101"/>
      <c r="D10" s="102"/>
    </row>
    <row r="11" spans="1:4" ht="15.75">
      <c r="A11" s="104" t="s">
        <v>676</v>
      </c>
      <c r="B11" s="105"/>
      <c r="C11" s="101"/>
      <c r="D11" s="102"/>
    </row>
    <row r="12" spans="1:4" ht="15.75">
      <c r="A12" s="104" t="s">
        <v>677</v>
      </c>
      <c r="B12" s="105"/>
      <c r="C12" s="101"/>
      <c r="D12" s="102"/>
    </row>
    <row r="13" spans="1:4" ht="15.75">
      <c r="A13" s="104" t="s">
        <v>678</v>
      </c>
      <c r="B13" s="105"/>
      <c r="C13" s="101"/>
      <c r="D13" s="102"/>
    </row>
    <row r="14" spans="1:8" s="5" customFormat="1" ht="15.75">
      <c r="A14" s="329" t="s">
        <v>680</v>
      </c>
      <c r="B14" s="330"/>
      <c r="C14" s="331"/>
      <c r="D14" s="332"/>
      <c r="E14" s="90"/>
      <c r="F14" s="90"/>
      <c r="G14" s="103"/>
      <c r="H14" s="90"/>
    </row>
    <row r="15" spans="1:4" ht="15.75">
      <c r="A15" s="104" t="s">
        <v>284</v>
      </c>
      <c r="B15" s="105"/>
      <c r="C15" s="101"/>
      <c r="D15" s="102"/>
    </row>
    <row r="16" spans="1:4" ht="15.75">
      <c r="A16" s="104" t="s">
        <v>681</v>
      </c>
      <c r="B16" s="105"/>
      <c r="C16" s="101"/>
      <c r="D16" s="102"/>
    </row>
    <row r="17" spans="1:8" s="5" customFormat="1" ht="15.75">
      <c r="A17" s="329" t="s">
        <v>682</v>
      </c>
      <c r="B17" s="330"/>
      <c r="C17" s="331"/>
      <c r="D17" s="332"/>
      <c r="E17" s="90"/>
      <c r="F17" s="90"/>
      <c r="G17" s="103"/>
      <c r="H17" s="90"/>
    </row>
    <row r="18" spans="1:4" ht="15.75">
      <c r="A18" s="104" t="s">
        <v>687</v>
      </c>
      <c r="B18" s="105"/>
      <c r="C18" s="101"/>
      <c r="D18" s="102"/>
    </row>
    <row r="19" spans="1:4" ht="15.75">
      <c r="A19" s="104" t="s">
        <v>688</v>
      </c>
      <c r="B19" s="105"/>
      <c r="C19" s="101"/>
      <c r="D19" s="102"/>
    </row>
    <row r="20" spans="1:4" ht="15.75">
      <c r="A20" s="104" t="s">
        <v>689</v>
      </c>
      <c r="B20" s="105"/>
      <c r="C20" s="101"/>
      <c r="D20" s="102"/>
    </row>
    <row r="21" spans="1:4" ht="15.75">
      <c r="A21" s="104" t="s">
        <v>690</v>
      </c>
      <c r="B21" s="105"/>
      <c r="C21" s="101"/>
      <c r="D21" s="102"/>
    </row>
    <row r="22" spans="1:4" ht="15.75">
      <c r="A22" s="104" t="s">
        <v>691</v>
      </c>
      <c r="B22" s="105"/>
      <c r="C22" s="101"/>
      <c r="D22" s="102"/>
    </row>
    <row r="23" spans="1:4" ht="15.75">
      <c r="A23" s="104" t="s">
        <v>692</v>
      </c>
      <c r="B23" s="105"/>
      <c r="C23" s="101"/>
      <c r="D23" s="102"/>
    </row>
    <row r="24" spans="1:8" s="5" customFormat="1" ht="15.75">
      <c r="A24" s="329" t="s">
        <v>693</v>
      </c>
      <c r="B24" s="330"/>
      <c r="C24" s="331"/>
      <c r="D24" s="332"/>
      <c r="E24" s="90"/>
      <c r="F24" s="90"/>
      <c r="G24" s="103"/>
      <c r="H24" s="90"/>
    </row>
    <row r="25" spans="1:4" ht="17.25" customHeight="1">
      <c r="A25" s="104" t="s">
        <v>694</v>
      </c>
      <c r="B25" s="105"/>
      <c r="C25" s="101"/>
      <c r="D25" s="102"/>
    </row>
    <row r="26" spans="1:4" ht="15.75">
      <c r="A26" s="104" t="s">
        <v>695</v>
      </c>
      <c r="B26" s="105"/>
      <c r="C26" s="101"/>
      <c r="D26" s="102"/>
    </row>
    <row r="27" spans="1:4" ht="15.75">
      <c r="A27" s="104" t="s">
        <v>696</v>
      </c>
      <c r="B27" s="105"/>
      <c r="C27" s="101"/>
      <c r="D27" s="102"/>
    </row>
    <row r="28" spans="1:4" ht="15.75">
      <c r="A28" s="104"/>
      <c r="B28" s="105"/>
      <c r="C28" s="101"/>
      <c r="D28" s="102"/>
    </row>
    <row r="29" spans="1:4" ht="15.75">
      <c r="A29" s="104" t="s">
        <v>697</v>
      </c>
      <c r="B29" s="105"/>
      <c r="C29" s="101"/>
      <c r="D29" s="102"/>
    </row>
    <row r="30" spans="1:4" ht="15.75">
      <c r="A30" s="104" t="s">
        <v>698</v>
      </c>
      <c r="B30" s="105"/>
      <c r="C30" s="101"/>
      <c r="D30" s="102"/>
    </row>
    <row r="31" spans="1:4" ht="15.75">
      <c r="A31" s="104" t="s">
        <v>699</v>
      </c>
      <c r="B31" s="105"/>
      <c r="C31" s="101"/>
      <c r="D31" s="102"/>
    </row>
    <row r="32" spans="1:4" ht="15.75">
      <c r="A32" s="104" t="s">
        <v>700</v>
      </c>
      <c r="B32" s="105"/>
      <c r="C32" s="101"/>
      <c r="D32" s="102"/>
    </row>
    <row r="33" spans="1:4" ht="15.75">
      <c r="A33" s="104" t="s">
        <v>701</v>
      </c>
      <c r="B33" s="105"/>
      <c r="C33" s="101"/>
      <c r="D33" s="102"/>
    </row>
    <row r="34" spans="1:4" ht="15.75">
      <c r="A34" s="104" t="s">
        <v>702</v>
      </c>
      <c r="B34" s="105"/>
      <c r="C34" s="101"/>
      <c r="D34" s="102"/>
    </row>
    <row r="35" spans="1:4" ht="15.75">
      <c r="A35" s="104" t="s">
        <v>703</v>
      </c>
      <c r="B35" s="105"/>
      <c r="C35" s="101"/>
      <c r="D35" s="102"/>
    </row>
    <row r="36" spans="1:4" ht="15.75">
      <c r="A36" s="104" t="s">
        <v>704</v>
      </c>
      <c r="B36" s="105"/>
      <c r="C36" s="101"/>
      <c r="D36" s="102"/>
    </row>
    <row r="37" spans="1:4" ht="15.75">
      <c r="A37" s="104" t="s">
        <v>705</v>
      </c>
      <c r="B37" s="105"/>
      <c r="C37" s="101"/>
      <c r="D37" s="102"/>
    </row>
    <row r="38" spans="1:4" ht="15.75">
      <c r="A38" s="104"/>
      <c r="B38" s="105"/>
      <c r="C38" s="101"/>
      <c r="D38" s="102"/>
    </row>
    <row r="39" spans="1:4" ht="15.75">
      <c r="A39" s="104" t="s">
        <v>706</v>
      </c>
      <c r="B39" s="105"/>
      <c r="C39" s="101"/>
      <c r="D39" s="102"/>
    </row>
    <row r="40" spans="1:4" ht="15.75">
      <c r="A40" s="104" t="s">
        <v>707</v>
      </c>
      <c r="B40" s="105"/>
      <c r="C40" s="101"/>
      <c r="D40" s="102"/>
    </row>
    <row r="41" spans="1:4" ht="15.75">
      <c r="A41" s="104" t="s">
        <v>708</v>
      </c>
      <c r="B41" s="105"/>
      <c r="C41" s="101"/>
      <c r="D41" s="102"/>
    </row>
    <row r="42" spans="1:4" ht="15.75">
      <c r="A42" s="104"/>
      <c r="B42" s="105"/>
      <c r="C42" s="101"/>
      <c r="D42" s="102"/>
    </row>
    <row r="43" spans="1:4" ht="15.75">
      <c r="A43" s="104" t="s">
        <v>709</v>
      </c>
      <c r="B43" s="105"/>
      <c r="C43" s="101"/>
      <c r="D43" s="102"/>
    </row>
    <row r="44" spans="1:4" ht="15.75">
      <c r="A44" s="104" t="s">
        <v>710</v>
      </c>
      <c r="B44" s="105"/>
      <c r="C44" s="101"/>
      <c r="D44" s="102"/>
    </row>
    <row r="45" spans="1:4" ht="15.75">
      <c r="A45" s="104" t="s">
        <v>711</v>
      </c>
      <c r="B45" s="105"/>
      <c r="C45" s="101"/>
      <c r="D45" s="102"/>
    </row>
    <row r="46" spans="1:4" ht="17.25" customHeight="1">
      <c r="A46" s="104" t="s">
        <v>712</v>
      </c>
      <c r="B46" s="105"/>
      <c r="C46" s="101"/>
      <c r="D46" s="102"/>
    </row>
    <row r="47" spans="1:4" ht="16.5" thickBot="1">
      <c r="A47" s="106" t="s">
        <v>713</v>
      </c>
      <c r="B47" s="107"/>
      <c r="C47" s="108"/>
      <c r="D47" s="109"/>
    </row>
    <row r="48" spans="1:4" ht="15.75">
      <c r="A48" s="110" t="s">
        <v>714</v>
      </c>
      <c r="B48" s="111"/>
      <c r="C48" s="112"/>
      <c r="D48" s="113"/>
    </row>
    <row r="49" spans="1:4" ht="15.75">
      <c r="A49" s="104" t="s">
        <v>715</v>
      </c>
      <c r="B49" s="105"/>
      <c r="C49" s="101"/>
      <c r="D49" s="102"/>
    </row>
    <row r="50" spans="1:4" ht="15.75">
      <c r="A50" s="104" t="s">
        <v>716</v>
      </c>
      <c r="B50" s="105"/>
      <c r="C50" s="101"/>
      <c r="D50" s="102"/>
    </row>
    <row r="51" spans="1:4" ht="15.75">
      <c r="A51" s="104"/>
      <c r="B51" s="105"/>
      <c r="C51" s="101"/>
      <c r="D51" s="102"/>
    </row>
    <row r="52" spans="1:4" ht="15.75">
      <c r="A52" s="104" t="s">
        <v>717</v>
      </c>
      <c r="B52" s="105"/>
      <c r="C52" s="101"/>
      <c r="D52" s="102"/>
    </row>
    <row r="53" spans="1:4" ht="15.75">
      <c r="A53" s="104" t="s">
        <v>718</v>
      </c>
      <c r="B53" s="105"/>
      <c r="C53" s="101"/>
      <c r="D53" s="102"/>
    </row>
    <row r="54" spans="1:4" ht="15.75">
      <c r="A54" s="104" t="s">
        <v>719</v>
      </c>
      <c r="B54" s="105"/>
      <c r="C54" s="101"/>
      <c r="D54" s="102"/>
    </row>
    <row r="55" spans="1:4" ht="15.75">
      <c r="A55" s="104" t="s">
        <v>720</v>
      </c>
      <c r="B55" s="105"/>
      <c r="C55" s="101"/>
      <c r="D55" s="102"/>
    </row>
    <row r="56" spans="1:4" ht="15.75">
      <c r="A56" s="104" t="s">
        <v>721</v>
      </c>
      <c r="B56" s="105"/>
      <c r="C56" s="101"/>
      <c r="D56" s="102"/>
    </row>
    <row r="57" spans="1:4" ht="15.75">
      <c r="A57" s="104" t="s">
        <v>722</v>
      </c>
      <c r="B57" s="105"/>
      <c r="C57" s="101"/>
      <c r="D57" s="102"/>
    </row>
    <row r="58" spans="1:4" ht="15.75">
      <c r="A58" s="104" t="s">
        <v>723</v>
      </c>
      <c r="B58" s="105"/>
      <c r="C58" s="101"/>
      <c r="D58" s="102"/>
    </row>
    <row r="59" spans="1:4" ht="15.75">
      <c r="A59" s="104" t="s">
        <v>724</v>
      </c>
      <c r="B59" s="105"/>
      <c r="C59" s="101"/>
      <c r="D59" s="102"/>
    </row>
    <row r="60" spans="1:4" ht="15.75">
      <c r="A60" s="104" t="s">
        <v>725</v>
      </c>
      <c r="B60" s="105"/>
      <c r="C60" s="101"/>
      <c r="D60" s="102"/>
    </row>
    <row r="61" spans="1:4" ht="15.75">
      <c r="A61" s="104" t="s">
        <v>726</v>
      </c>
      <c r="B61" s="105"/>
      <c r="C61" s="101"/>
      <c r="D61" s="102"/>
    </row>
    <row r="62" spans="1:4" ht="15.75">
      <c r="A62" s="104" t="s">
        <v>727</v>
      </c>
      <c r="B62" s="105"/>
      <c r="C62" s="101"/>
      <c r="D62" s="102"/>
    </row>
    <row r="63" spans="1:4" ht="15.75">
      <c r="A63" s="104" t="s">
        <v>728</v>
      </c>
      <c r="B63" s="105"/>
      <c r="C63" s="101"/>
      <c r="D63" s="102"/>
    </row>
    <row r="64" spans="1:4" ht="15.75">
      <c r="A64" s="104"/>
      <c r="B64" s="105"/>
      <c r="C64" s="101"/>
      <c r="D64" s="102"/>
    </row>
    <row r="65" spans="1:4" ht="15.75">
      <c r="A65" s="104" t="s">
        <v>729</v>
      </c>
      <c r="B65" s="105"/>
      <c r="C65" s="101"/>
      <c r="D65" s="102"/>
    </row>
    <row r="66" spans="1:4" ht="15.75">
      <c r="A66" s="104" t="s">
        <v>730</v>
      </c>
      <c r="B66" s="105"/>
      <c r="C66" s="101"/>
      <c r="D66" s="102"/>
    </row>
    <row r="67" spans="1:4" ht="15.75">
      <c r="A67" s="104" t="s">
        <v>731</v>
      </c>
      <c r="B67" s="105"/>
      <c r="C67" s="101"/>
      <c r="D67" s="102"/>
    </row>
    <row r="68" spans="1:4" ht="15.75">
      <c r="A68" s="104" t="s">
        <v>732</v>
      </c>
      <c r="B68" s="105"/>
      <c r="C68" s="101"/>
      <c r="D68" s="102"/>
    </row>
    <row r="69" spans="1:4" ht="15.75">
      <c r="A69" s="104"/>
      <c r="B69" s="105"/>
      <c r="C69" s="101"/>
      <c r="D69" s="102"/>
    </row>
    <row r="70" spans="1:4" ht="15.75">
      <c r="A70" s="104" t="s">
        <v>733</v>
      </c>
      <c r="B70" s="105"/>
      <c r="C70" s="101"/>
      <c r="D70" s="102"/>
    </row>
    <row r="71" spans="1:4" ht="15.75">
      <c r="A71" s="104" t="s">
        <v>734</v>
      </c>
      <c r="B71" s="105"/>
      <c r="C71" s="101"/>
      <c r="D71" s="102"/>
    </row>
    <row r="72" spans="1:4" ht="15.75">
      <c r="A72" s="104" t="s">
        <v>735</v>
      </c>
      <c r="B72" s="105"/>
      <c r="C72" s="101"/>
      <c r="D72" s="102"/>
    </row>
    <row r="73" spans="1:4" ht="15.75">
      <c r="A73" s="104" t="s">
        <v>736</v>
      </c>
      <c r="B73" s="105"/>
      <c r="C73" s="101"/>
      <c r="D73" s="102"/>
    </row>
    <row r="74" spans="1:4" ht="15.75">
      <c r="A74" s="104" t="s">
        <v>737</v>
      </c>
      <c r="B74" s="105"/>
      <c r="C74" s="101"/>
      <c r="D74" s="102"/>
    </row>
    <row r="75" spans="1:4" ht="16.5" thickBot="1">
      <c r="A75" s="106"/>
      <c r="B75" s="107"/>
      <c r="C75" s="108"/>
      <c r="D75" s="109"/>
    </row>
    <row r="76" spans="1:8" s="5" customFormat="1" ht="15.75">
      <c r="A76" s="330" t="s">
        <v>738</v>
      </c>
      <c r="B76" s="330"/>
      <c r="C76" s="331"/>
      <c r="D76" s="333"/>
      <c r="E76" s="90"/>
      <c r="F76" s="90"/>
      <c r="G76" s="103"/>
      <c r="H76" s="90"/>
    </row>
    <row r="77" spans="1:8" s="5" customFormat="1" ht="16.5" thickBot="1">
      <c r="A77" s="114"/>
      <c r="B77" s="114"/>
      <c r="C77" s="115"/>
      <c r="D77" s="116"/>
      <c r="E77" s="90"/>
      <c r="F77" s="90"/>
      <c r="G77" s="103"/>
      <c r="H77" s="90"/>
    </row>
    <row r="78" spans="1:8" s="5" customFormat="1" ht="15.75">
      <c r="A78" s="334" t="s">
        <v>741</v>
      </c>
      <c r="B78" s="334"/>
      <c r="C78" s="335" t="s">
        <v>360</v>
      </c>
      <c r="D78" s="336" t="s">
        <v>742</v>
      </c>
      <c r="E78" s="90"/>
      <c r="F78" s="90"/>
      <c r="G78" s="103"/>
      <c r="H78" s="90"/>
    </row>
    <row r="79" spans="1:8" s="5" customFormat="1" ht="15.75">
      <c r="A79" s="117" t="s">
        <v>743</v>
      </c>
      <c r="B79" s="118"/>
      <c r="C79" s="15">
        <v>3026483211</v>
      </c>
      <c r="D79" s="119">
        <v>1038582523</v>
      </c>
      <c r="E79" s="90"/>
      <c r="F79" s="90"/>
      <c r="G79" s="103"/>
      <c r="H79" s="90"/>
    </row>
    <row r="80" spans="1:4" ht="15.75">
      <c r="A80" s="120" t="s">
        <v>744</v>
      </c>
      <c r="B80" s="121"/>
      <c r="C80" s="11">
        <v>7650607372</v>
      </c>
      <c r="D80" s="12">
        <v>5839745475</v>
      </c>
    </row>
    <row r="81" spans="1:4" ht="15.75">
      <c r="A81" s="120" t="s">
        <v>684</v>
      </c>
      <c r="B81" s="121"/>
      <c r="C81" s="11">
        <v>14649134247</v>
      </c>
      <c r="D81" s="12"/>
    </row>
    <row r="82" spans="1:4" ht="16.5" thickBot="1">
      <c r="A82" s="471" t="s">
        <v>745</v>
      </c>
      <c r="B82" s="471"/>
      <c r="C82" s="122">
        <f>SUM(C79:C81)</f>
        <v>25326224830</v>
      </c>
      <c r="D82" s="123">
        <f>SUM(D79:D81)</f>
        <v>6878327998</v>
      </c>
    </row>
    <row r="83" spans="1:4" ht="16.5" thickBot="1">
      <c r="A83" s="124"/>
      <c r="B83" s="124"/>
      <c r="C83" s="125"/>
      <c r="D83" s="125"/>
    </row>
    <row r="84" spans="1:8" s="5" customFormat="1" ht="17.25" customHeight="1">
      <c r="A84" s="334" t="s">
        <v>746</v>
      </c>
      <c r="B84" s="334"/>
      <c r="C84" s="335" t="s">
        <v>360</v>
      </c>
      <c r="D84" s="336" t="s">
        <v>742</v>
      </c>
      <c r="E84" s="90"/>
      <c r="F84" s="90"/>
      <c r="G84" s="103"/>
      <c r="H84" s="90"/>
    </row>
    <row r="85" spans="1:8" s="5" customFormat="1" ht="15.75">
      <c r="A85" s="117" t="s">
        <v>747</v>
      </c>
      <c r="B85" s="118"/>
      <c r="C85" s="15">
        <v>34515294741</v>
      </c>
      <c r="D85" s="119">
        <v>59647632471</v>
      </c>
      <c r="E85" s="90"/>
      <c r="F85" s="90"/>
      <c r="G85" s="103"/>
      <c r="H85" s="90"/>
    </row>
    <row r="86" spans="1:4" ht="15.75">
      <c r="A86" s="120" t="s">
        <v>748</v>
      </c>
      <c r="B86" s="121"/>
      <c r="C86" s="11">
        <v>10777579416</v>
      </c>
      <c r="D86" s="12">
        <v>13665179279</v>
      </c>
    </row>
    <row r="87" spans="1:4" ht="15.75">
      <c r="A87" s="120" t="s">
        <v>155</v>
      </c>
      <c r="B87" s="121"/>
      <c r="C87" s="11"/>
      <c r="D87" s="12">
        <v>0</v>
      </c>
    </row>
    <row r="88" spans="1:4" ht="16.5" thickBot="1">
      <c r="A88" s="471" t="s">
        <v>749</v>
      </c>
      <c r="B88" s="471"/>
      <c r="C88" s="122">
        <f>C85+C86+C87</f>
        <v>45292874157</v>
      </c>
      <c r="D88" s="123">
        <f>D85+D86+D87</f>
        <v>73312811750</v>
      </c>
    </row>
    <row r="89" spans="1:4" ht="16.5" thickBot="1">
      <c r="A89" s="124"/>
      <c r="B89" s="124"/>
      <c r="C89" s="125"/>
      <c r="D89" s="125"/>
    </row>
    <row r="90" spans="1:8" s="5" customFormat="1" ht="17.25" customHeight="1">
      <c r="A90" s="334" t="s">
        <v>750</v>
      </c>
      <c r="B90" s="334"/>
      <c r="C90" s="335" t="s">
        <v>360</v>
      </c>
      <c r="D90" s="336" t="s">
        <v>742</v>
      </c>
      <c r="E90" s="90"/>
      <c r="F90" s="90"/>
      <c r="G90" s="103"/>
      <c r="H90" s="90"/>
    </row>
    <row r="91" spans="1:8" s="5" customFormat="1" ht="15.75">
      <c r="A91" s="117" t="s">
        <v>751</v>
      </c>
      <c r="B91" s="118"/>
      <c r="C91" s="126"/>
      <c r="D91" s="127"/>
      <c r="E91" s="90"/>
      <c r="F91" s="90"/>
      <c r="G91" s="103"/>
      <c r="H91" s="90"/>
    </row>
    <row r="92" spans="1:4" ht="15.75">
      <c r="A92" s="120" t="s">
        <v>752</v>
      </c>
      <c r="B92" s="121"/>
      <c r="C92" s="11"/>
      <c r="D92" s="12"/>
    </row>
    <row r="93" spans="1:4" ht="15.75">
      <c r="A93" s="120" t="s">
        <v>753</v>
      </c>
      <c r="B93" s="121"/>
      <c r="C93" s="128"/>
      <c r="D93" s="129"/>
    </row>
    <row r="94" spans="1:4" ht="15.75">
      <c r="A94" s="120" t="s">
        <v>754</v>
      </c>
      <c r="B94" s="121"/>
      <c r="C94" s="11">
        <v>15272430468</v>
      </c>
      <c r="D94" s="130">
        <v>13567828029</v>
      </c>
    </row>
    <row r="95" spans="1:4" ht="16.5" thickBot="1">
      <c r="A95" s="472" t="s">
        <v>749</v>
      </c>
      <c r="B95" s="471"/>
      <c r="C95" s="122">
        <f>SUM(C91:C94)</f>
        <v>15272430468</v>
      </c>
      <c r="D95" s="123">
        <f>SUM(D91:D94)</f>
        <v>13567828029</v>
      </c>
    </row>
    <row r="96" spans="1:4" ht="16.5" thickBot="1">
      <c r="A96" s="131"/>
      <c r="B96" s="131"/>
      <c r="C96" s="132"/>
      <c r="D96" s="132"/>
    </row>
    <row r="97" spans="1:8" s="5" customFormat="1" ht="17.25" customHeight="1">
      <c r="A97" s="334" t="s">
        <v>755</v>
      </c>
      <c r="B97" s="334"/>
      <c r="C97" s="335" t="s">
        <v>360</v>
      </c>
      <c r="D97" s="336" t="s">
        <v>742</v>
      </c>
      <c r="E97" s="90"/>
      <c r="F97" s="90"/>
      <c r="G97" s="103"/>
      <c r="H97" s="90"/>
    </row>
    <row r="98" spans="1:4" ht="15.75">
      <c r="A98" s="133" t="s">
        <v>756</v>
      </c>
      <c r="B98" s="134"/>
      <c r="C98" s="15"/>
      <c r="D98" s="119"/>
    </row>
    <row r="99" spans="1:4" ht="15.75">
      <c r="A99" s="135" t="s">
        <v>757</v>
      </c>
      <c r="B99" s="136"/>
      <c r="C99" s="11">
        <v>1243420103</v>
      </c>
      <c r="D99" s="12">
        <v>1329102557</v>
      </c>
    </row>
    <row r="100" spans="1:4" ht="15.75">
      <c r="A100" s="135" t="s">
        <v>758</v>
      </c>
      <c r="B100" s="136"/>
      <c r="C100" s="11"/>
      <c r="D100" s="12">
        <v>0</v>
      </c>
    </row>
    <row r="101" spans="1:4" ht="15.75">
      <c r="A101" s="135" t="s">
        <v>759</v>
      </c>
      <c r="B101" s="136"/>
      <c r="C101" s="11">
        <v>20408126871</v>
      </c>
      <c r="D101" s="12">
        <v>9975285723</v>
      </c>
    </row>
    <row r="102" spans="1:4" ht="15.75">
      <c r="A102" s="135" t="s">
        <v>760</v>
      </c>
      <c r="B102" s="136"/>
      <c r="C102" s="11">
        <v>4740921306</v>
      </c>
      <c r="D102" s="12">
        <v>4003587740</v>
      </c>
    </row>
    <row r="103" spans="1:4" ht="15.75">
      <c r="A103" s="137" t="s">
        <v>761</v>
      </c>
      <c r="B103" s="138"/>
      <c r="C103" s="139"/>
      <c r="D103" s="140"/>
    </row>
    <row r="104" spans="1:4" ht="15.75">
      <c r="A104" s="137" t="s">
        <v>762</v>
      </c>
      <c r="B104" s="138"/>
      <c r="C104" s="139"/>
      <c r="D104" s="140"/>
    </row>
    <row r="105" spans="1:4" ht="15.75">
      <c r="A105" s="137" t="s">
        <v>763</v>
      </c>
      <c r="B105" s="138"/>
      <c r="C105" s="139"/>
      <c r="D105" s="140"/>
    </row>
    <row r="106" spans="1:4" ht="15.75">
      <c r="A106" s="137" t="s">
        <v>764</v>
      </c>
      <c r="B106" s="138"/>
      <c r="C106" s="139"/>
      <c r="D106" s="130"/>
    </row>
    <row r="107" spans="1:4" ht="18" customHeight="1" thickBot="1">
      <c r="A107" s="473" t="s">
        <v>765</v>
      </c>
      <c r="B107" s="474"/>
      <c r="C107" s="122">
        <f>SUM(C98:C106)</f>
        <v>26392468280</v>
      </c>
      <c r="D107" s="123">
        <f>SUM(D98:D106)</f>
        <v>15307976020</v>
      </c>
    </row>
    <row r="108" spans="1:4" ht="18" customHeight="1">
      <c r="A108" s="141"/>
      <c r="B108" s="141"/>
      <c r="C108" s="112"/>
      <c r="D108" s="142"/>
    </row>
    <row r="109" spans="1:4" ht="18" customHeight="1">
      <c r="A109" s="143" t="s">
        <v>766</v>
      </c>
      <c r="B109" s="144"/>
      <c r="C109" s="101"/>
      <c r="D109" s="145"/>
    </row>
    <row r="110" spans="1:8" s="150" customFormat="1" ht="18" customHeight="1">
      <c r="A110" s="143" t="s">
        <v>767</v>
      </c>
      <c r="B110" s="143"/>
      <c r="C110" s="146"/>
      <c r="D110" s="147"/>
      <c r="E110" s="148"/>
      <c r="F110" s="148"/>
      <c r="G110" s="149"/>
      <c r="H110" s="148"/>
    </row>
    <row r="111" spans="1:8" s="150" customFormat="1" ht="18" customHeight="1">
      <c r="A111" s="143" t="s">
        <v>768</v>
      </c>
      <c r="B111" s="143"/>
      <c r="C111" s="146"/>
      <c r="D111" s="147"/>
      <c r="E111" s="148"/>
      <c r="F111" s="148"/>
      <c r="G111" s="149"/>
      <c r="H111" s="148"/>
    </row>
    <row r="112" spans="1:4" ht="18" customHeight="1" thickBot="1">
      <c r="A112" s="131"/>
      <c r="B112" s="131"/>
      <c r="C112" s="108"/>
      <c r="D112" s="151"/>
    </row>
    <row r="113" spans="1:4" ht="15.75">
      <c r="A113" s="334" t="s">
        <v>769</v>
      </c>
      <c r="B113" s="334"/>
      <c r="C113" s="335" t="s">
        <v>360</v>
      </c>
      <c r="D113" s="336" t="s">
        <v>742</v>
      </c>
    </row>
    <row r="114" spans="1:8" s="5" customFormat="1" ht="15.75">
      <c r="A114" s="117" t="s">
        <v>770</v>
      </c>
      <c r="B114" s="118"/>
      <c r="C114" s="15"/>
      <c r="D114" s="16"/>
      <c r="E114" s="90"/>
      <c r="F114" s="90"/>
      <c r="G114" s="103"/>
      <c r="H114" s="90"/>
    </row>
    <row r="115" spans="1:4" ht="15.75">
      <c r="A115" s="120" t="s">
        <v>372</v>
      </c>
      <c r="B115" s="121"/>
      <c r="C115" s="11">
        <v>442141</v>
      </c>
      <c r="D115" s="12">
        <v>105532431</v>
      </c>
    </row>
    <row r="116" spans="1:4" ht="15.75">
      <c r="A116" s="120" t="s">
        <v>772</v>
      </c>
      <c r="B116" s="121"/>
      <c r="C116" s="152">
        <v>0</v>
      </c>
      <c r="D116" s="12">
        <v>0</v>
      </c>
    </row>
    <row r="117" spans="1:4" ht="16.5" thickBot="1">
      <c r="A117" s="471" t="s">
        <v>773</v>
      </c>
      <c r="B117" s="471"/>
      <c r="C117" s="122">
        <f>SUM(C114:C116)</f>
        <v>442141</v>
      </c>
      <c r="D117" s="123">
        <f>SUM(D114:D116)</f>
        <v>105532431</v>
      </c>
    </row>
    <row r="118" spans="1:4" ht="15.75">
      <c r="A118" s="141"/>
      <c r="B118" s="141"/>
      <c r="C118" s="153"/>
      <c r="D118" s="153"/>
    </row>
    <row r="119" spans="1:4" ht="16.5" thickBot="1">
      <c r="A119" s="144"/>
      <c r="B119" s="144"/>
      <c r="C119" s="154"/>
      <c r="D119" s="154"/>
    </row>
    <row r="120" spans="1:8" s="5" customFormat="1" ht="17.25" customHeight="1">
      <c r="A120" s="337" t="s">
        <v>774</v>
      </c>
      <c r="B120" s="334"/>
      <c r="C120" s="335" t="s">
        <v>360</v>
      </c>
      <c r="D120" s="336" t="s">
        <v>742</v>
      </c>
      <c r="E120" s="90"/>
      <c r="F120" s="90"/>
      <c r="G120" s="103"/>
      <c r="H120" s="90"/>
    </row>
    <row r="121" spans="1:8" s="5" customFormat="1" ht="15.75">
      <c r="A121" s="133" t="s">
        <v>775</v>
      </c>
      <c r="B121" s="134"/>
      <c r="C121" s="126"/>
      <c r="D121" s="155"/>
      <c r="E121" s="90"/>
      <c r="F121" s="90"/>
      <c r="G121" s="103"/>
      <c r="H121" s="90"/>
    </row>
    <row r="122" spans="1:4" ht="15.75">
      <c r="A122" s="156" t="s">
        <v>776</v>
      </c>
      <c r="B122" s="121"/>
      <c r="C122" s="11">
        <f>SUM(C123:C123)</f>
        <v>0</v>
      </c>
      <c r="D122" s="12">
        <f>SUM(D123:D123)</f>
        <v>0</v>
      </c>
    </row>
    <row r="123" spans="1:4" ht="15.75">
      <c r="A123" s="157" t="s">
        <v>777</v>
      </c>
      <c r="B123" s="158"/>
      <c r="C123" s="128"/>
      <c r="D123" s="129"/>
    </row>
    <row r="124" spans="1:4" ht="16.5" thickBot="1">
      <c r="A124" s="472" t="s">
        <v>773</v>
      </c>
      <c r="B124" s="471"/>
      <c r="C124" s="122">
        <f>C121+C122</f>
        <v>0</v>
      </c>
      <c r="D124" s="123">
        <f>D121+D122</f>
        <v>0</v>
      </c>
    </row>
    <row r="125" spans="1:8" s="5" customFormat="1" ht="17.25" customHeight="1" thickBot="1">
      <c r="A125" s="110"/>
      <c r="B125" s="111"/>
      <c r="C125" s="112"/>
      <c r="D125" s="113"/>
      <c r="E125" s="90"/>
      <c r="F125" s="90"/>
      <c r="G125" s="103"/>
      <c r="H125" s="90"/>
    </row>
    <row r="126" spans="1:4" ht="15.75">
      <c r="A126" s="337" t="s">
        <v>778</v>
      </c>
      <c r="B126" s="334"/>
      <c r="C126" s="335" t="s">
        <v>360</v>
      </c>
      <c r="D126" s="336" t="s">
        <v>742</v>
      </c>
    </row>
    <row r="127" spans="1:4" ht="15.75">
      <c r="A127" s="104" t="s">
        <v>779</v>
      </c>
      <c r="B127" s="105"/>
      <c r="C127" s="159"/>
      <c r="D127" s="160"/>
    </row>
    <row r="128" spans="1:4" ht="15.75">
      <c r="A128" s="104" t="s">
        <v>780</v>
      </c>
      <c r="B128" s="105"/>
      <c r="C128" s="161"/>
      <c r="D128" s="162"/>
    </row>
    <row r="129" spans="1:4" ht="15.75">
      <c r="A129" s="104" t="s">
        <v>781</v>
      </c>
      <c r="B129" s="105"/>
      <c r="C129" s="161"/>
      <c r="D129" s="162"/>
    </row>
    <row r="130" spans="1:4" ht="15.75">
      <c r="A130" s="104" t="s">
        <v>782</v>
      </c>
      <c r="B130" s="105"/>
      <c r="C130" s="163"/>
      <c r="D130" s="164"/>
    </row>
    <row r="131" spans="1:4" ht="16.5" thickBot="1">
      <c r="A131" s="472" t="s">
        <v>773</v>
      </c>
      <c r="B131" s="471"/>
      <c r="C131" s="122">
        <f>C128+C129</f>
        <v>0</v>
      </c>
      <c r="D131" s="123">
        <f>D128+D129</f>
        <v>0</v>
      </c>
    </row>
    <row r="132" spans="1:4" ht="15.75">
      <c r="A132" s="111"/>
      <c r="B132" s="111"/>
      <c r="C132" s="112"/>
      <c r="D132" s="142"/>
    </row>
    <row r="133" spans="1:4" ht="15.75">
      <c r="A133" s="105"/>
      <c r="B133" s="165"/>
      <c r="C133" s="101"/>
      <c r="D133" s="145"/>
    </row>
    <row r="134" spans="1:4" ht="15.75">
      <c r="A134" s="105"/>
      <c r="B134" s="105"/>
      <c r="C134" s="101"/>
      <c r="D134" s="145"/>
    </row>
    <row r="135" spans="1:4" ht="15.75">
      <c r="A135" s="105"/>
      <c r="B135" s="105"/>
      <c r="C135" s="101"/>
      <c r="D135" s="145"/>
    </row>
    <row r="136" spans="1:4" ht="15.75">
      <c r="A136" s="105"/>
      <c r="B136" s="105"/>
      <c r="C136" s="101"/>
      <c r="D136" s="145"/>
    </row>
    <row r="137" spans="1:4" ht="15.75">
      <c r="A137" s="105"/>
      <c r="B137" s="105"/>
      <c r="C137" s="101"/>
      <c r="D137" s="145"/>
    </row>
    <row r="138" spans="1:4" ht="15.75">
      <c r="A138" s="105"/>
      <c r="B138" s="105"/>
      <c r="C138" s="101"/>
      <c r="D138" s="145"/>
    </row>
    <row r="139" spans="1:4" ht="15.75">
      <c r="A139" s="105"/>
      <c r="B139" s="105"/>
      <c r="C139" s="101"/>
      <c r="D139" s="145"/>
    </row>
    <row r="140" spans="1:4" ht="15.75">
      <c r="A140" s="105"/>
      <c r="B140" s="105"/>
      <c r="C140" s="101"/>
      <c r="D140" s="145"/>
    </row>
    <row r="141" spans="1:4" ht="15.75">
      <c r="A141" s="105"/>
      <c r="B141" s="105"/>
      <c r="C141" s="101"/>
      <c r="D141" s="145"/>
    </row>
    <row r="142" spans="1:4" ht="15.75">
      <c r="A142" s="105"/>
      <c r="B142" s="105"/>
      <c r="C142" s="101"/>
      <c r="D142" s="145"/>
    </row>
    <row r="143" spans="1:4" ht="15.75">
      <c r="A143" s="105"/>
      <c r="B143" s="105"/>
      <c r="C143" s="101"/>
      <c r="D143" s="145"/>
    </row>
    <row r="144" spans="1:4" ht="15.75">
      <c r="A144" s="105"/>
      <c r="B144" s="105"/>
      <c r="C144" s="101"/>
      <c r="D144" s="145"/>
    </row>
    <row r="145" spans="1:4" ht="15.75">
      <c r="A145" s="105"/>
      <c r="B145" s="105"/>
      <c r="C145" s="101"/>
      <c r="D145" s="145"/>
    </row>
    <row r="146" spans="1:4" ht="15.75">
      <c r="A146" s="105"/>
      <c r="B146" s="105"/>
      <c r="C146" s="101"/>
      <c r="D146" s="145"/>
    </row>
    <row r="147" spans="1:4" ht="15.75">
      <c r="A147" s="105"/>
      <c r="B147" s="105"/>
      <c r="C147" s="101"/>
      <c r="D147" s="145"/>
    </row>
    <row r="148" spans="1:4" ht="15.75">
      <c r="A148" s="105"/>
      <c r="B148" s="105"/>
      <c r="C148" s="101"/>
      <c r="D148" s="145"/>
    </row>
    <row r="149" spans="1:4" ht="15.75">
      <c r="A149" s="105"/>
      <c r="B149" s="105"/>
      <c r="C149" s="101"/>
      <c r="D149" s="145"/>
    </row>
    <row r="150" spans="1:4" ht="15.75">
      <c r="A150" s="105"/>
      <c r="B150" s="105"/>
      <c r="C150" s="101"/>
      <c r="D150" s="145"/>
    </row>
    <row r="151" spans="1:4" ht="15.75">
      <c r="A151" s="105"/>
      <c r="B151" s="105"/>
      <c r="C151" s="101"/>
      <c r="D151" s="145"/>
    </row>
    <row r="152" spans="1:4" ht="15.75">
      <c r="A152" s="166"/>
      <c r="B152" s="100"/>
      <c r="C152" s="101"/>
      <c r="D152" s="145"/>
    </row>
    <row r="153" spans="1:4" ht="15.75">
      <c r="A153" s="166"/>
      <c r="B153" s="100"/>
      <c r="C153" s="101"/>
      <c r="D153" s="145"/>
    </row>
    <row r="154" spans="1:4" ht="15.75">
      <c r="A154" s="166"/>
      <c r="B154" s="100"/>
      <c r="C154" s="101"/>
      <c r="D154" s="145"/>
    </row>
    <row r="155" spans="1:4" ht="15.75">
      <c r="A155" s="167"/>
      <c r="B155" s="167"/>
      <c r="C155" s="167"/>
      <c r="D155" s="167"/>
    </row>
    <row r="156" spans="1:4" ht="15.75">
      <c r="A156" s="166"/>
      <c r="B156" s="100"/>
      <c r="C156" s="101"/>
      <c r="D156" s="145"/>
    </row>
  </sheetData>
  <mergeCells count="16">
    <mergeCell ref="A107:B107"/>
    <mergeCell ref="A117:B117"/>
    <mergeCell ref="A124:B124"/>
    <mergeCell ref="A131:B131"/>
    <mergeCell ref="A7:D7"/>
    <mergeCell ref="A82:B82"/>
    <mergeCell ref="A88:B88"/>
    <mergeCell ref="A95:B95"/>
    <mergeCell ref="C3:D3"/>
    <mergeCell ref="C4:D4"/>
    <mergeCell ref="C5:D5"/>
    <mergeCell ref="A6:D6"/>
    <mergeCell ref="A1:B1"/>
    <mergeCell ref="C1:D1"/>
    <mergeCell ref="A2:B2"/>
    <mergeCell ref="C2:D2"/>
  </mergeCells>
  <printOptions/>
  <pageMargins left="0.75" right="0.55" top="0.67" bottom="0.3" header="0.31" footer="0.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3">
      <selection activeCell="G35" sqref="G35"/>
    </sheetView>
  </sheetViews>
  <sheetFormatPr defaultColWidth="9.00390625" defaultRowHeight="12.75"/>
  <cols>
    <col min="1" max="1" width="52.125" style="0" customWidth="1"/>
    <col min="2" max="2" width="8.125" style="0" customWidth="1"/>
    <col min="3" max="3" width="9.375" style="0" customWidth="1"/>
    <col min="4" max="4" width="15.875" style="94" customWidth="1"/>
    <col min="5" max="5" width="17.25390625" style="0" customWidth="1"/>
    <col min="7" max="7" width="14.375" style="0" bestFit="1" customWidth="1"/>
    <col min="8" max="8" width="13.375" style="0" bestFit="1" customWidth="1"/>
  </cols>
  <sheetData>
    <row r="1" spans="1:13" ht="18.75">
      <c r="A1" s="20" t="s">
        <v>431</v>
      </c>
      <c r="B1" s="17"/>
      <c r="C1" s="17"/>
      <c r="D1" s="562" t="s">
        <v>432</v>
      </c>
      <c r="E1" s="562"/>
      <c r="F1" s="17"/>
      <c r="G1" s="21"/>
      <c r="H1" s="21"/>
      <c r="I1" s="21"/>
      <c r="J1" s="21"/>
      <c r="K1" s="21"/>
      <c r="L1" s="21"/>
      <c r="M1" s="21"/>
    </row>
    <row r="2" spans="1:13" ht="18.75">
      <c r="A2" s="20" t="s">
        <v>433</v>
      </c>
      <c r="B2" s="17"/>
      <c r="C2" s="17"/>
      <c r="D2" s="563" t="s">
        <v>434</v>
      </c>
      <c r="E2" s="563"/>
      <c r="F2" s="17"/>
      <c r="G2" s="21"/>
      <c r="H2" s="21"/>
      <c r="I2" s="21"/>
      <c r="J2" s="21"/>
      <c r="K2" s="21"/>
      <c r="L2" s="21"/>
      <c r="M2" s="21"/>
    </row>
    <row r="3" spans="1:13" ht="17.25">
      <c r="A3" s="17"/>
      <c r="B3" s="17"/>
      <c r="C3" s="17"/>
      <c r="D3" s="563" t="s">
        <v>435</v>
      </c>
      <c r="E3" s="563"/>
      <c r="F3" s="17"/>
      <c r="G3" s="21"/>
      <c r="H3" s="21"/>
      <c r="I3" s="21"/>
      <c r="J3" s="21"/>
      <c r="K3" s="21"/>
      <c r="L3" s="21"/>
      <c r="M3" s="21"/>
    </row>
    <row r="4" spans="1:10" ht="22.5">
      <c r="A4" s="564" t="s">
        <v>615</v>
      </c>
      <c r="B4" s="564"/>
      <c r="C4" s="564"/>
      <c r="D4" s="564"/>
      <c r="E4" s="564"/>
      <c r="F4" s="76"/>
      <c r="G4" s="76"/>
      <c r="H4" s="76"/>
      <c r="I4" s="76"/>
      <c r="J4" s="76"/>
    </row>
    <row r="5" spans="1:10" ht="15.75">
      <c r="A5" s="575" t="s">
        <v>616</v>
      </c>
      <c r="B5" s="575"/>
      <c r="C5" s="575"/>
      <c r="D5" s="575"/>
      <c r="E5" s="575"/>
      <c r="F5" s="76"/>
      <c r="G5" s="76"/>
      <c r="H5" s="76"/>
      <c r="I5" s="76"/>
      <c r="J5" s="76"/>
    </row>
    <row r="6" spans="1:10" ht="18.75">
      <c r="A6" s="559" t="s">
        <v>384</v>
      </c>
      <c r="B6" s="559"/>
      <c r="C6" s="559"/>
      <c r="D6" s="559"/>
      <c r="E6" s="559"/>
      <c r="F6" s="76"/>
      <c r="G6" s="76"/>
      <c r="H6" s="76"/>
      <c r="I6" s="76"/>
      <c r="J6" s="76"/>
    </row>
    <row r="7" spans="1:10" ht="18.75">
      <c r="A7" s="576" t="s">
        <v>619</v>
      </c>
      <c r="B7" s="576"/>
      <c r="C7" s="576"/>
      <c r="D7" s="576"/>
      <c r="E7" s="576"/>
      <c r="F7" s="76"/>
      <c r="G7" s="76"/>
      <c r="H7" s="76"/>
      <c r="I7" s="76"/>
      <c r="J7" s="76"/>
    </row>
    <row r="8" spans="1:10" ht="15.75">
      <c r="A8" s="51" t="s">
        <v>569</v>
      </c>
      <c r="B8" s="51" t="s">
        <v>439</v>
      </c>
      <c r="C8" s="51" t="s">
        <v>620</v>
      </c>
      <c r="D8" s="577" t="s">
        <v>361</v>
      </c>
      <c r="E8" s="578"/>
      <c r="F8" s="76"/>
      <c r="G8" s="76"/>
      <c r="H8" s="76"/>
      <c r="I8" s="76"/>
      <c r="J8" s="76"/>
    </row>
    <row r="9" spans="1:10" ht="15.75">
      <c r="A9" s="67"/>
      <c r="B9" s="67"/>
      <c r="C9" s="67" t="s">
        <v>443</v>
      </c>
      <c r="D9" s="372" t="s">
        <v>136</v>
      </c>
      <c r="E9" s="61" t="s">
        <v>137</v>
      </c>
      <c r="F9" s="76"/>
      <c r="G9" s="76"/>
      <c r="H9" s="76"/>
      <c r="I9" s="76"/>
      <c r="J9" s="76"/>
    </row>
    <row r="10" spans="1:10" ht="15.75">
      <c r="A10" s="35" t="s">
        <v>621</v>
      </c>
      <c r="B10" s="82"/>
      <c r="C10" s="82"/>
      <c r="D10" s="87" t="s">
        <v>408</v>
      </c>
      <c r="E10" s="88" t="s">
        <v>385</v>
      </c>
      <c r="F10" s="76"/>
      <c r="G10" s="76"/>
      <c r="H10" s="76"/>
      <c r="I10" s="76"/>
      <c r="J10" s="76"/>
    </row>
    <row r="11" spans="1:10" ht="15.75">
      <c r="A11" s="43" t="s">
        <v>622</v>
      </c>
      <c r="B11" s="44">
        <v>1</v>
      </c>
      <c r="C11" s="44"/>
      <c r="D11" s="8">
        <v>211760652707</v>
      </c>
      <c r="E11" s="8">
        <v>163215146021</v>
      </c>
      <c r="F11" s="76"/>
      <c r="G11" s="76"/>
      <c r="H11" s="76"/>
      <c r="I11" s="76"/>
      <c r="J11" s="76"/>
    </row>
    <row r="12" spans="1:10" ht="15.75">
      <c r="A12" s="43" t="s">
        <v>623</v>
      </c>
      <c r="B12" s="44">
        <v>2</v>
      </c>
      <c r="C12" s="44"/>
      <c r="D12" s="8">
        <v>-83141731125</v>
      </c>
      <c r="E12" s="8">
        <v>-92090795708</v>
      </c>
      <c r="F12" s="76"/>
      <c r="G12" s="76"/>
      <c r="H12" s="76"/>
      <c r="I12" s="76"/>
      <c r="J12" s="76"/>
    </row>
    <row r="13" spans="1:10" ht="15.75">
      <c r="A13" s="43" t="s">
        <v>635</v>
      </c>
      <c r="B13" s="44">
        <v>3</v>
      </c>
      <c r="C13" s="44"/>
      <c r="D13" s="8">
        <v>-11892128205</v>
      </c>
      <c r="E13" s="8">
        <v>-9712019593</v>
      </c>
      <c r="F13" s="76"/>
      <c r="G13" s="76"/>
      <c r="H13" s="76"/>
      <c r="I13" s="76"/>
      <c r="J13" s="76"/>
    </row>
    <row r="14" spans="1:10" ht="15.75">
      <c r="A14" s="43" t="s">
        <v>636</v>
      </c>
      <c r="B14" s="44">
        <v>4</v>
      </c>
      <c r="C14" s="44"/>
      <c r="D14" s="8">
        <v>-602860843</v>
      </c>
      <c r="E14" s="8">
        <v>-164898193</v>
      </c>
      <c r="F14" s="76"/>
      <c r="G14" s="76"/>
      <c r="H14" s="76"/>
      <c r="I14" s="76"/>
      <c r="J14" s="76"/>
    </row>
    <row r="15" spans="1:10" ht="15.75">
      <c r="A15" s="43" t="s">
        <v>637</v>
      </c>
      <c r="B15" s="44">
        <v>5</v>
      </c>
      <c r="C15" s="44"/>
      <c r="D15" s="8">
        <v>-940641399</v>
      </c>
      <c r="E15" s="8">
        <v>-10914071647</v>
      </c>
      <c r="F15" s="76"/>
      <c r="G15" s="76"/>
      <c r="H15" s="76"/>
      <c r="I15" s="76"/>
      <c r="J15" s="76"/>
    </row>
    <row r="16" spans="1:10" ht="15.75">
      <c r="A16" s="43" t="s">
        <v>638</v>
      </c>
      <c r="B16" s="44">
        <v>6</v>
      </c>
      <c r="C16" s="44"/>
      <c r="D16" s="8">
        <v>24277279864</v>
      </c>
      <c r="E16" s="8">
        <v>85558980144</v>
      </c>
      <c r="F16" s="76"/>
      <c r="G16" s="76"/>
      <c r="H16" s="76"/>
      <c r="I16" s="76"/>
      <c r="J16" s="76"/>
    </row>
    <row r="17" spans="1:10" ht="15.75">
      <c r="A17" s="43" t="s">
        <v>639</v>
      </c>
      <c r="B17" s="44">
        <v>7</v>
      </c>
      <c r="C17" s="44"/>
      <c r="D17" s="8">
        <v>-59910529800</v>
      </c>
      <c r="E17" s="8">
        <v>-103572074157</v>
      </c>
      <c r="F17" s="76"/>
      <c r="G17" s="76"/>
      <c r="H17" s="76"/>
      <c r="I17" s="76"/>
      <c r="J17" s="76"/>
    </row>
    <row r="18" spans="1:10" ht="15.75">
      <c r="A18" s="39" t="s">
        <v>640</v>
      </c>
      <c r="B18" s="40">
        <v>20</v>
      </c>
      <c r="C18" s="44"/>
      <c r="D18" s="7">
        <v>79550041199</v>
      </c>
      <c r="E18" s="7">
        <v>32320266867</v>
      </c>
      <c r="F18" s="76"/>
      <c r="G18" s="76"/>
      <c r="H18" s="76"/>
      <c r="I18" s="76"/>
      <c r="J18" s="76"/>
    </row>
    <row r="19" spans="1:10" ht="15.75">
      <c r="A19" s="39" t="s">
        <v>641</v>
      </c>
      <c r="B19" s="44"/>
      <c r="C19" s="44"/>
      <c r="D19" s="8" t="s">
        <v>408</v>
      </c>
      <c r="E19" s="8" t="s">
        <v>385</v>
      </c>
      <c r="F19" s="76"/>
      <c r="G19" s="76"/>
      <c r="H19" s="76"/>
      <c r="I19" s="76"/>
      <c r="J19" s="76"/>
    </row>
    <row r="20" spans="1:10" ht="15.75">
      <c r="A20" s="43" t="s">
        <v>642</v>
      </c>
      <c r="B20" s="44">
        <v>21</v>
      </c>
      <c r="C20" s="44"/>
      <c r="D20" s="8">
        <v>-39439649679</v>
      </c>
      <c r="E20" s="8">
        <v>-81007187467</v>
      </c>
      <c r="F20" s="76"/>
      <c r="G20" s="76"/>
      <c r="H20" s="76"/>
      <c r="I20" s="76"/>
      <c r="J20" s="76"/>
    </row>
    <row r="21" spans="1:10" ht="15.75">
      <c r="A21" s="43" t="s">
        <v>643</v>
      </c>
      <c r="B21" s="44">
        <v>22</v>
      </c>
      <c r="C21" s="44"/>
      <c r="D21" s="8" t="s">
        <v>408</v>
      </c>
      <c r="E21" s="8">
        <v>1229490000</v>
      </c>
      <c r="F21" s="76"/>
      <c r="G21" s="76"/>
      <c r="H21" s="76"/>
      <c r="I21" s="76"/>
      <c r="J21" s="76"/>
    </row>
    <row r="22" spans="1:10" ht="15.75">
      <c r="A22" s="43" t="s">
        <v>644</v>
      </c>
      <c r="B22" s="44"/>
      <c r="C22" s="44"/>
      <c r="D22" s="8" t="s">
        <v>408</v>
      </c>
      <c r="E22" s="8"/>
      <c r="F22" s="76"/>
      <c r="G22" s="76"/>
      <c r="H22" s="76"/>
      <c r="I22" s="76"/>
      <c r="J22" s="76"/>
    </row>
    <row r="23" spans="1:10" ht="15.75">
      <c r="A23" s="43" t="s">
        <v>645</v>
      </c>
      <c r="B23" s="44">
        <v>23</v>
      </c>
      <c r="C23" s="44"/>
      <c r="D23" s="8" t="s">
        <v>408</v>
      </c>
      <c r="E23" s="8" t="s">
        <v>385</v>
      </c>
      <c r="F23" s="76"/>
      <c r="G23" s="76"/>
      <c r="H23" s="76"/>
      <c r="I23" s="76"/>
      <c r="J23" s="76"/>
    </row>
    <row r="24" spans="1:10" ht="15.75">
      <c r="A24" s="43" t="s">
        <v>646</v>
      </c>
      <c r="B24" s="44">
        <v>24</v>
      </c>
      <c r="C24" s="44"/>
      <c r="D24" s="94" t="s">
        <v>408</v>
      </c>
      <c r="E24" s="8">
        <v>1362300000</v>
      </c>
      <c r="F24" s="76"/>
      <c r="G24" s="76"/>
      <c r="H24" s="76"/>
      <c r="I24" s="76"/>
      <c r="J24" s="76"/>
    </row>
    <row r="25" spans="1:10" ht="15.75">
      <c r="A25" s="43" t="s">
        <v>647</v>
      </c>
      <c r="B25" s="44">
        <v>25</v>
      </c>
      <c r="C25" s="44"/>
      <c r="D25" s="8">
        <v>-39442375000</v>
      </c>
      <c r="E25" s="8">
        <v>-33300170468</v>
      </c>
      <c r="F25" s="76"/>
      <c r="G25" s="76"/>
      <c r="H25" s="76"/>
      <c r="I25" s="76"/>
      <c r="J25" s="76"/>
    </row>
    <row r="26" spans="1:10" ht="15.75">
      <c r="A26" s="43" t="s">
        <v>648</v>
      </c>
      <c r="B26" s="44">
        <v>26</v>
      </c>
      <c r="C26" s="44"/>
      <c r="D26" s="8">
        <v>64185501530</v>
      </c>
      <c r="E26" s="8">
        <v>46631359511</v>
      </c>
      <c r="F26" s="76"/>
      <c r="G26" s="76"/>
      <c r="H26" s="76"/>
      <c r="I26" s="76"/>
      <c r="J26" s="76"/>
    </row>
    <row r="27" spans="1:10" ht="15.75">
      <c r="A27" s="43" t="s">
        <v>649</v>
      </c>
      <c r="B27" s="44">
        <v>27</v>
      </c>
      <c r="C27" s="44"/>
      <c r="D27" s="8">
        <v>6527549666</v>
      </c>
      <c r="E27" s="8">
        <v>11968809406</v>
      </c>
      <c r="F27" s="76"/>
      <c r="G27" s="76"/>
      <c r="H27" s="76"/>
      <c r="I27" s="76"/>
      <c r="J27" s="76"/>
    </row>
    <row r="28" spans="1:10" ht="15.75">
      <c r="A28" s="39" t="s">
        <v>650</v>
      </c>
      <c r="B28" s="40">
        <v>30</v>
      </c>
      <c r="C28" s="44"/>
      <c r="D28" s="7">
        <f>SUM(D20:D27)</f>
        <v>-8168973483</v>
      </c>
      <c r="E28" s="7">
        <v>-53115399018</v>
      </c>
      <c r="F28" s="76"/>
      <c r="G28" s="76"/>
      <c r="H28" s="76"/>
      <c r="I28" s="76"/>
      <c r="J28" s="76"/>
    </row>
    <row r="29" spans="1:10" ht="15.75">
      <c r="A29" s="39" t="s">
        <v>651</v>
      </c>
      <c r="B29" s="44"/>
      <c r="C29" s="44"/>
      <c r="D29" s="94" t="s">
        <v>408</v>
      </c>
      <c r="E29" s="8" t="s">
        <v>385</v>
      </c>
      <c r="F29" s="76"/>
      <c r="G29" s="76"/>
      <c r="H29" s="76"/>
      <c r="I29" s="76"/>
      <c r="J29" s="76"/>
    </row>
    <row r="30" spans="1:10" ht="15.75">
      <c r="A30" s="43" t="s">
        <v>652</v>
      </c>
      <c r="B30" s="44">
        <v>31</v>
      </c>
      <c r="C30" s="44"/>
      <c r="D30" s="8" t="s">
        <v>408</v>
      </c>
      <c r="E30" s="8">
        <v>51220810000</v>
      </c>
      <c r="F30" s="76"/>
      <c r="G30" s="76"/>
      <c r="H30" s="76"/>
      <c r="I30" s="76"/>
      <c r="J30" s="76"/>
    </row>
    <row r="31" spans="1:10" ht="15.75">
      <c r="A31" s="43" t="s">
        <v>653</v>
      </c>
      <c r="B31" s="44">
        <v>32</v>
      </c>
      <c r="C31" s="44"/>
      <c r="D31" s="8" t="s">
        <v>408</v>
      </c>
      <c r="E31" s="8" t="s">
        <v>385</v>
      </c>
      <c r="F31" s="76"/>
      <c r="G31" s="76"/>
      <c r="H31" s="76"/>
      <c r="I31" s="76"/>
      <c r="J31" s="76"/>
    </row>
    <row r="32" spans="1:10" ht="15.75">
      <c r="A32" s="43" t="s">
        <v>654</v>
      </c>
      <c r="B32" s="44"/>
      <c r="C32" s="44"/>
      <c r="D32" s="8" t="s">
        <v>408</v>
      </c>
      <c r="E32" s="9" t="s">
        <v>385</v>
      </c>
      <c r="F32" s="76"/>
      <c r="G32" s="76"/>
      <c r="H32" s="76"/>
      <c r="I32" s="76"/>
      <c r="J32" s="76"/>
    </row>
    <row r="33" spans="1:10" ht="15.75">
      <c r="A33" s="47" t="s">
        <v>655</v>
      </c>
      <c r="B33" s="48">
        <v>33</v>
      </c>
      <c r="C33" s="48"/>
      <c r="D33" s="94">
        <v>3503915934</v>
      </c>
      <c r="E33" s="8">
        <v>10183229000</v>
      </c>
      <c r="F33" s="76"/>
      <c r="G33" s="76"/>
      <c r="H33" s="76"/>
      <c r="I33" s="76"/>
      <c r="J33" s="76"/>
    </row>
    <row r="34" spans="1:10" ht="15.75">
      <c r="A34" s="43" t="s">
        <v>656</v>
      </c>
      <c r="B34" s="44">
        <v>34</v>
      </c>
      <c r="C34" s="44"/>
      <c r="D34" s="8">
        <v>-36355212818</v>
      </c>
      <c r="E34" s="8">
        <v>-18000000000</v>
      </c>
      <c r="F34" s="76"/>
      <c r="G34" s="76"/>
      <c r="H34" s="76"/>
      <c r="I34" s="76"/>
      <c r="J34" s="76"/>
    </row>
    <row r="35" spans="1:10" ht="15.75">
      <c r="A35" s="43" t="s">
        <v>657</v>
      </c>
      <c r="B35" s="44">
        <v>35</v>
      </c>
      <c r="C35" s="44"/>
      <c r="D35" s="94" t="s">
        <v>408</v>
      </c>
      <c r="E35" s="8" t="s">
        <v>385</v>
      </c>
      <c r="F35" s="76"/>
      <c r="G35" s="76"/>
      <c r="H35" s="76"/>
      <c r="I35" s="76"/>
      <c r="J35" s="76"/>
    </row>
    <row r="36" spans="1:10" ht="15.75">
      <c r="A36" s="43" t="s">
        <v>658</v>
      </c>
      <c r="B36" s="44">
        <v>36</v>
      </c>
      <c r="C36" s="44"/>
      <c r="D36" s="8">
        <v>-20081874000</v>
      </c>
      <c r="E36" s="8">
        <v>-20154137000</v>
      </c>
      <c r="F36" s="76"/>
      <c r="G36" s="76"/>
      <c r="H36" s="76"/>
      <c r="I36" s="76"/>
      <c r="J36" s="76"/>
    </row>
    <row r="37" spans="1:10" s="25" customFormat="1" ht="15.75">
      <c r="A37" s="39" t="s">
        <v>659</v>
      </c>
      <c r="B37" s="40">
        <v>40</v>
      </c>
      <c r="C37" s="40"/>
      <c r="D37" s="7">
        <v>-52933170884</v>
      </c>
      <c r="E37" s="7">
        <v>23249902000</v>
      </c>
      <c r="F37" s="84"/>
      <c r="G37" s="579"/>
      <c r="H37" s="579"/>
      <c r="I37" s="579"/>
      <c r="J37" s="84"/>
    </row>
    <row r="38" spans="1:10" ht="15.75">
      <c r="A38" s="39" t="s">
        <v>660</v>
      </c>
      <c r="B38" s="40">
        <v>50</v>
      </c>
      <c r="C38" s="44"/>
      <c r="D38" s="7">
        <f>D18+D28+D37</f>
        <v>18447896832</v>
      </c>
      <c r="E38" s="7">
        <v>2454769849</v>
      </c>
      <c r="F38" s="76"/>
      <c r="G38" s="76"/>
      <c r="H38" s="76"/>
      <c r="I38" s="76"/>
      <c r="J38" s="76"/>
    </row>
    <row r="39" spans="1:10" ht="15.75">
      <c r="A39" s="39" t="s">
        <v>661</v>
      </c>
      <c r="B39" s="40">
        <v>60</v>
      </c>
      <c r="C39" s="44"/>
      <c r="D39" s="7">
        <v>6878327998</v>
      </c>
      <c r="E39" s="7">
        <v>4423558149</v>
      </c>
      <c r="F39" s="76"/>
      <c r="G39" s="76"/>
      <c r="H39" s="76"/>
      <c r="I39" s="76"/>
      <c r="J39" s="76"/>
    </row>
    <row r="40" spans="1:10" ht="15.75">
      <c r="A40" s="43" t="s">
        <v>666</v>
      </c>
      <c r="B40" s="44">
        <v>61</v>
      </c>
      <c r="C40" s="44"/>
      <c r="D40" s="8" t="s">
        <v>408</v>
      </c>
      <c r="E40" s="325" t="s">
        <v>385</v>
      </c>
      <c r="F40" s="76"/>
      <c r="G40" s="76"/>
      <c r="H40" s="76"/>
      <c r="I40" s="76"/>
      <c r="J40" s="76"/>
    </row>
    <row r="41" spans="1:10" ht="15.75">
      <c r="A41" s="66" t="s">
        <v>667</v>
      </c>
      <c r="B41" s="67">
        <v>70</v>
      </c>
      <c r="C41" s="54" t="s">
        <v>668</v>
      </c>
      <c r="D41" s="89">
        <f>D38+D39</f>
        <v>25326224830</v>
      </c>
      <c r="E41" s="373">
        <v>6878327998</v>
      </c>
      <c r="F41" s="76"/>
      <c r="G41" s="580"/>
      <c r="H41" s="580"/>
      <c r="I41" s="76"/>
      <c r="J41" s="76"/>
    </row>
    <row r="42" spans="1:10" ht="14.25">
      <c r="A42" s="75"/>
      <c r="B42" s="75"/>
      <c r="C42" s="75"/>
      <c r="D42" s="91"/>
      <c r="F42" s="76"/>
      <c r="G42" s="76"/>
      <c r="H42" s="76"/>
      <c r="I42" s="76"/>
      <c r="J42" s="76"/>
    </row>
    <row r="43" spans="1:11" ht="17.25">
      <c r="A43" s="75"/>
      <c r="B43" s="75"/>
      <c r="C43" s="75"/>
      <c r="D43" s="23" t="s">
        <v>458</v>
      </c>
      <c r="E43" s="75"/>
      <c r="F43" s="76"/>
      <c r="G43" s="76"/>
      <c r="H43" s="76"/>
      <c r="I43" s="76"/>
      <c r="J43" s="76"/>
      <c r="K43" s="76"/>
    </row>
    <row r="44" spans="1:11" s="78" customFormat="1" ht="18.75">
      <c r="A44" s="18" t="s">
        <v>566</v>
      </c>
      <c r="B44" s="77"/>
      <c r="C44" s="77"/>
      <c r="D44" s="567" t="s">
        <v>567</v>
      </c>
      <c r="E44" s="567"/>
      <c r="F44" s="76"/>
      <c r="G44" s="76"/>
      <c r="H44" s="76"/>
      <c r="I44" s="76"/>
      <c r="J44" s="76"/>
      <c r="K44" s="76"/>
    </row>
    <row r="45" spans="1:10" ht="17.25">
      <c r="A45" s="21"/>
      <c r="B45" s="21"/>
      <c r="C45" s="21"/>
      <c r="D45" s="92"/>
      <c r="E45" s="21"/>
      <c r="F45" s="76"/>
      <c r="G45" s="76"/>
      <c r="H45" s="76"/>
      <c r="I45" s="76"/>
      <c r="J45" s="76"/>
    </row>
    <row r="46" spans="1:10" ht="17.25">
      <c r="A46" s="21"/>
      <c r="B46" s="21"/>
      <c r="C46" s="21"/>
      <c r="D46" s="92"/>
      <c r="E46" s="21"/>
      <c r="F46" s="76"/>
      <c r="G46" s="76"/>
      <c r="H46" s="76"/>
      <c r="I46" s="76"/>
      <c r="J46" s="76"/>
    </row>
    <row r="47" spans="1:10" ht="14.25">
      <c r="A47" s="76"/>
      <c r="B47" s="76"/>
      <c r="C47" s="76"/>
      <c r="D47" s="93"/>
      <c r="E47" s="76"/>
      <c r="F47" s="76"/>
      <c r="G47" s="76"/>
      <c r="H47" s="76"/>
      <c r="I47" s="76"/>
      <c r="J47" s="76"/>
    </row>
    <row r="48" spans="1:10" ht="14.25">
      <c r="A48" s="76"/>
      <c r="B48" s="76"/>
      <c r="C48" s="76"/>
      <c r="D48" s="93"/>
      <c r="E48" s="76"/>
      <c r="F48" s="76"/>
      <c r="G48" s="76"/>
      <c r="H48" s="76"/>
      <c r="I48" s="76"/>
      <c r="J48" s="76"/>
    </row>
    <row r="49" spans="1:10" ht="14.25">
      <c r="A49" s="76"/>
      <c r="B49" s="76"/>
      <c r="C49" s="76"/>
      <c r="D49" s="93"/>
      <c r="E49" s="76"/>
      <c r="F49" s="76"/>
      <c r="G49" s="76"/>
      <c r="H49" s="76"/>
      <c r="I49" s="76"/>
      <c r="J49" s="76"/>
    </row>
    <row r="50" spans="1:10" ht="14.25">
      <c r="A50" s="76"/>
      <c r="B50" s="76"/>
      <c r="C50" s="76"/>
      <c r="D50" s="93"/>
      <c r="E50" s="76"/>
      <c r="F50" s="76"/>
      <c r="G50" s="76"/>
      <c r="H50" s="76"/>
      <c r="I50" s="76"/>
      <c r="J50" s="76"/>
    </row>
    <row r="51" spans="1:10" ht="14.25">
      <c r="A51" s="76"/>
      <c r="B51" s="76"/>
      <c r="C51" s="76"/>
      <c r="D51" s="93"/>
      <c r="E51" s="76"/>
      <c r="F51" s="76"/>
      <c r="G51" s="76"/>
      <c r="H51" s="76"/>
      <c r="I51" s="76"/>
      <c r="J51" s="76"/>
    </row>
    <row r="52" spans="1:10" ht="14.25">
      <c r="A52" s="76"/>
      <c r="B52" s="76"/>
      <c r="C52" s="76"/>
      <c r="D52" s="93"/>
      <c r="E52" s="76"/>
      <c r="F52" s="76"/>
      <c r="G52" s="76"/>
      <c r="H52" s="76"/>
      <c r="I52" s="76"/>
      <c r="J52" s="76"/>
    </row>
    <row r="53" spans="1:10" ht="14.25">
      <c r="A53" s="76"/>
      <c r="B53" s="76"/>
      <c r="C53" s="76"/>
      <c r="D53" s="93"/>
      <c r="E53" s="76"/>
      <c r="F53" s="76"/>
      <c r="G53" s="76"/>
      <c r="H53" s="76"/>
      <c r="I53" s="76"/>
      <c r="J53" s="76"/>
    </row>
    <row r="54" spans="1:10" ht="14.25">
      <c r="A54" s="76"/>
      <c r="B54" s="76"/>
      <c r="C54" s="76"/>
      <c r="D54" s="93"/>
      <c r="E54" s="76"/>
      <c r="F54" s="76"/>
      <c r="G54" s="76"/>
      <c r="H54" s="76"/>
      <c r="I54" s="76"/>
      <c r="J54" s="76"/>
    </row>
  </sheetData>
  <mergeCells count="9">
    <mergeCell ref="A5:E5"/>
    <mergeCell ref="A6:E6"/>
    <mergeCell ref="A7:E7"/>
    <mergeCell ref="D44:E44"/>
    <mergeCell ref="D8:E8"/>
    <mergeCell ref="D1:E1"/>
    <mergeCell ref="D2:E2"/>
    <mergeCell ref="D3:E3"/>
    <mergeCell ref="A4:E4"/>
  </mergeCells>
  <printOptions/>
  <pageMargins left="0.75" right="0.18" top="0.33" bottom="0.66" header="0.19" footer="0.3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2.75"/>
  <cols>
    <col min="1" max="1" width="29.875" style="417" customWidth="1"/>
    <col min="2" max="2" width="1.25" style="417" customWidth="1"/>
    <col min="3" max="3" width="32.125" style="417" customWidth="1"/>
    <col min="4" max="16384" width="9.125" style="417" customWidth="1"/>
  </cols>
  <sheetData>
    <row r="1" ht="12.75">
      <c r="A1" s="416" t="s">
        <v>463</v>
      </c>
    </row>
    <row r="2" ht="13.5" thickBot="1">
      <c r="A2" s="416" t="s">
        <v>348</v>
      </c>
    </row>
    <row r="3" spans="1:3" ht="13.5" thickBot="1">
      <c r="A3" s="418" t="s">
        <v>624</v>
      </c>
      <c r="C3" s="419" t="s">
        <v>625</v>
      </c>
    </row>
    <row r="4" ht="12.75">
      <c r="A4" s="418">
        <v>3</v>
      </c>
    </row>
    <row r="6" ht="13.5" thickBot="1"/>
    <row r="7" ht="12.75">
      <c r="A7" s="420" t="s">
        <v>626</v>
      </c>
    </row>
    <row r="8" ht="12.75">
      <c r="A8" s="421" t="s">
        <v>627</v>
      </c>
    </row>
    <row r="9" ht="12.75">
      <c r="A9" s="422" t="s">
        <v>628</v>
      </c>
    </row>
    <row r="10" ht="12.75">
      <c r="A10" s="421" t="s">
        <v>629</v>
      </c>
    </row>
    <row r="11" ht="13.5" thickBot="1">
      <c r="A11" s="423" t="s">
        <v>630</v>
      </c>
    </row>
    <row r="13" ht="13.5" thickBot="1"/>
    <row r="14" ht="13.5" thickBot="1">
      <c r="A14" s="419" t="s">
        <v>631</v>
      </c>
    </row>
    <row r="16" ht="13.5" thickBot="1"/>
    <row r="17" ht="13.5" thickBot="1">
      <c r="C17" s="419" t="s">
        <v>632</v>
      </c>
    </row>
    <row r="20" ht="12.75">
      <c r="A20" s="424" t="s">
        <v>633</v>
      </c>
    </row>
    <row r="26" ht="13.5" thickBot="1">
      <c r="C26" s="425" t="s">
        <v>634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94">
      <selection activeCell="B73" sqref="B73"/>
    </sheetView>
  </sheetViews>
  <sheetFormatPr defaultColWidth="9.00390625" defaultRowHeight="12.75"/>
  <cols>
    <col min="1" max="1" width="30.375" style="1" customWidth="1"/>
    <col min="2" max="2" width="13.25390625" style="1" customWidth="1"/>
    <col min="3" max="3" width="12.25390625" style="1" customWidth="1"/>
    <col min="4" max="4" width="11.875" style="1" customWidth="1"/>
    <col min="5" max="5" width="10.75390625" style="1" customWidth="1"/>
    <col min="6" max="6" width="10.625" style="1" customWidth="1"/>
    <col min="7" max="7" width="13.00390625" style="1" customWidth="1"/>
    <col min="8" max="16384" width="9.125" style="1" customWidth="1"/>
  </cols>
  <sheetData>
    <row r="1" s="5" customFormat="1" ht="16.5" thickBot="1">
      <c r="A1" s="5" t="s">
        <v>0</v>
      </c>
    </row>
    <row r="2" spans="1:7" ht="15.75">
      <c r="A2" s="338" t="s">
        <v>1</v>
      </c>
      <c r="B2" s="339" t="s">
        <v>2</v>
      </c>
      <c r="C2" s="339" t="s">
        <v>3</v>
      </c>
      <c r="D2" s="339" t="s">
        <v>4</v>
      </c>
      <c r="E2" s="339" t="s">
        <v>5</v>
      </c>
      <c r="F2" s="339" t="s">
        <v>6</v>
      </c>
      <c r="G2" s="340" t="s">
        <v>7</v>
      </c>
    </row>
    <row r="3" spans="1:7" ht="15.75">
      <c r="A3" s="341"/>
      <c r="B3" s="342" t="s">
        <v>8</v>
      </c>
      <c r="C3" s="342" t="s">
        <v>9</v>
      </c>
      <c r="D3" s="342" t="s">
        <v>10</v>
      </c>
      <c r="E3" s="342" t="s">
        <v>11</v>
      </c>
      <c r="F3" s="342" t="s">
        <v>12</v>
      </c>
      <c r="G3" s="343"/>
    </row>
    <row r="4" spans="1:7" s="5" customFormat="1" ht="15.75">
      <c r="A4" s="169" t="s">
        <v>13</v>
      </c>
      <c r="B4" s="35"/>
      <c r="C4" s="35"/>
      <c r="D4" s="35"/>
      <c r="E4" s="35"/>
      <c r="F4" s="35"/>
      <c r="G4" s="170"/>
    </row>
    <row r="5" spans="1:7" ht="15.75">
      <c r="A5" s="171" t="s">
        <v>14</v>
      </c>
      <c r="B5" s="174">
        <v>12646659178</v>
      </c>
      <c r="C5" s="174">
        <v>23805117638</v>
      </c>
      <c r="D5" s="174">
        <v>2004674503</v>
      </c>
      <c r="E5" s="174">
        <v>542315571</v>
      </c>
      <c r="F5" s="174">
        <v>0</v>
      </c>
      <c r="G5" s="179">
        <f>SUM(B5:F5)</f>
        <v>38998766890</v>
      </c>
    </row>
    <row r="6" spans="1:7" ht="15.75">
      <c r="A6" s="171" t="s">
        <v>15</v>
      </c>
      <c r="B6" s="174">
        <v>51931862</v>
      </c>
      <c r="C6" s="174">
        <v>1488440000</v>
      </c>
      <c r="D6" s="174">
        <v>1255897273</v>
      </c>
      <c r="E6" s="174">
        <v>171235080</v>
      </c>
      <c r="F6" s="174"/>
      <c r="G6" s="179">
        <f aca="true" t="shared" si="0" ref="G6:G11">SUM(B6:F6)</f>
        <v>2967504215</v>
      </c>
    </row>
    <row r="7" spans="1:7" ht="15.75">
      <c r="A7" s="171" t="s">
        <v>16</v>
      </c>
      <c r="B7" s="174"/>
      <c r="C7" s="174"/>
      <c r="D7" s="174"/>
      <c r="E7" s="174"/>
      <c r="F7" s="174"/>
      <c r="G7" s="179">
        <f t="shared" si="0"/>
        <v>0</v>
      </c>
    </row>
    <row r="8" spans="1:7" ht="15.75">
      <c r="A8" s="171" t="s">
        <v>17</v>
      </c>
      <c r="B8" s="174"/>
      <c r="C8" s="174"/>
      <c r="D8" s="174"/>
      <c r="E8" s="174">
        <v>60000000</v>
      </c>
      <c r="F8" s="174"/>
      <c r="G8" s="179">
        <f t="shared" si="0"/>
        <v>60000000</v>
      </c>
    </row>
    <row r="9" spans="1:7" ht="15.75">
      <c r="A9" s="171" t="s">
        <v>18</v>
      </c>
      <c r="B9" s="174"/>
      <c r="C9" s="174"/>
      <c r="D9" s="174"/>
      <c r="E9" s="174"/>
      <c r="F9" s="174"/>
      <c r="G9" s="179">
        <f t="shared" si="0"/>
        <v>0</v>
      </c>
    </row>
    <row r="10" spans="1:7" ht="15.75">
      <c r="A10" s="171" t="s">
        <v>19</v>
      </c>
      <c r="B10" s="174"/>
      <c r="C10" s="174"/>
      <c r="D10" s="174"/>
      <c r="E10" s="174"/>
      <c r="F10" s="174"/>
      <c r="G10" s="179">
        <f t="shared" si="0"/>
        <v>0</v>
      </c>
    </row>
    <row r="11" spans="1:7" ht="15.75">
      <c r="A11" s="171" t="s">
        <v>20</v>
      </c>
      <c r="B11" s="174">
        <v>36000000</v>
      </c>
      <c r="C11" s="174">
        <v>24000000</v>
      </c>
      <c r="D11" s="174"/>
      <c r="E11" s="174"/>
      <c r="F11" s="174"/>
      <c r="G11" s="179">
        <f t="shared" si="0"/>
        <v>60000000</v>
      </c>
    </row>
    <row r="12" spans="1:7" ht="15.75">
      <c r="A12" s="171" t="s">
        <v>21</v>
      </c>
      <c r="B12" s="174">
        <f>B5+B6+B7+B8-B9-B10-B11</f>
        <v>12662591040</v>
      </c>
      <c r="C12" s="174">
        <f>C5+C6+C7+C8-C9-C10-C11</f>
        <v>25269557638</v>
      </c>
      <c r="D12" s="174">
        <f>D5+D6+D7+D8-D9-D10-D11</f>
        <v>3260571776</v>
      </c>
      <c r="E12" s="174">
        <f>E5+E6+E7+E8-E9-E10-E11</f>
        <v>773550651</v>
      </c>
      <c r="F12" s="174">
        <f>F5+F6+F7+F8-F9-F10-F11</f>
        <v>0</v>
      </c>
      <c r="G12" s="179">
        <f>SUM(B12:F12)</f>
        <v>41966271105</v>
      </c>
    </row>
    <row r="13" spans="1:7" s="5" customFormat="1" ht="15.75">
      <c r="A13" s="172" t="s">
        <v>22</v>
      </c>
      <c r="B13" s="175"/>
      <c r="C13" s="175"/>
      <c r="D13" s="175"/>
      <c r="E13" s="175"/>
      <c r="F13" s="175"/>
      <c r="G13" s="179"/>
    </row>
    <row r="14" spans="1:7" ht="15.75">
      <c r="A14" s="171" t="s">
        <v>23</v>
      </c>
      <c r="B14" s="174">
        <v>4615284785</v>
      </c>
      <c r="C14" s="174">
        <v>19969263680</v>
      </c>
      <c r="D14" s="174">
        <v>1274802595</v>
      </c>
      <c r="E14" s="174">
        <v>469171925</v>
      </c>
      <c r="F14" s="174"/>
      <c r="G14" s="179">
        <f aca="true" t="shared" si="1" ref="G14:G19">SUM(B14:F14)</f>
        <v>26328522985</v>
      </c>
    </row>
    <row r="15" spans="1:7" ht="15.75">
      <c r="A15" s="171" t="s">
        <v>24</v>
      </c>
      <c r="B15" s="174">
        <v>491128136</v>
      </c>
      <c r="C15" s="174">
        <v>981560562</v>
      </c>
      <c r="D15" s="174">
        <v>266541238</v>
      </c>
      <c r="E15" s="174">
        <v>88213556</v>
      </c>
      <c r="F15" s="174"/>
      <c r="G15" s="179">
        <f t="shared" si="1"/>
        <v>1827443492</v>
      </c>
    </row>
    <row r="16" spans="1:7" ht="15.75">
      <c r="A16" s="171" t="s">
        <v>17</v>
      </c>
      <c r="B16" s="174"/>
      <c r="C16" s="174"/>
      <c r="D16" s="174"/>
      <c r="E16" s="174"/>
      <c r="F16" s="174"/>
      <c r="G16" s="179">
        <f t="shared" si="1"/>
        <v>0</v>
      </c>
    </row>
    <row r="17" spans="1:7" ht="15.75">
      <c r="A17" s="171" t="s">
        <v>19</v>
      </c>
      <c r="B17" s="174"/>
      <c r="C17" s="174"/>
      <c r="D17" s="174"/>
      <c r="E17" s="174"/>
      <c r="F17" s="174"/>
      <c r="G17" s="179">
        <f t="shared" si="1"/>
        <v>0</v>
      </c>
    </row>
    <row r="18" spans="1:7" ht="15.75">
      <c r="A18" s="171" t="s">
        <v>20</v>
      </c>
      <c r="B18" s="174">
        <v>23389785</v>
      </c>
      <c r="C18" s="174"/>
      <c r="D18" s="174"/>
      <c r="E18" s="174"/>
      <c r="F18" s="174"/>
      <c r="G18" s="179">
        <f t="shared" si="1"/>
        <v>23389785</v>
      </c>
    </row>
    <row r="19" spans="1:7" ht="15.75">
      <c r="A19" s="171" t="s">
        <v>25</v>
      </c>
      <c r="B19" s="174">
        <f>B14+B15-B18</f>
        <v>5083023136</v>
      </c>
      <c r="C19" s="174">
        <f>C14+C15</f>
        <v>20950824242</v>
      </c>
      <c r="D19" s="174">
        <f>D14+D15</f>
        <v>1541343833</v>
      </c>
      <c r="E19" s="174">
        <f>E14+E15</f>
        <v>557385481</v>
      </c>
      <c r="F19" s="174"/>
      <c r="G19" s="179">
        <f t="shared" si="1"/>
        <v>28132576692</v>
      </c>
    </row>
    <row r="20" spans="1:7" s="5" customFormat="1" ht="15.75">
      <c r="A20" s="172" t="s">
        <v>26</v>
      </c>
      <c r="B20" s="175"/>
      <c r="C20" s="175"/>
      <c r="D20" s="175"/>
      <c r="E20" s="175"/>
      <c r="F20" s="175"/>
      <c r="G20" s="179"/>
    </row>
    <row r="21" spans="1:7" ht="15.75">
      <c r="A21" s="171" t="s">
        <v>27</v>
      </c>
      <c r="B21" s="174">
        <v>8031374393</v>
      </c>
      <c r="C21" s="174">
        <v>3835853958</v>
      </c>
      <c r="D21" s="174">
        <v>729871908</v>
      </c>
      <c r="E21" s="174">
        <v>73143646</v>
      </c>
      <c r="F21" s="174"/>
      <c r="G21" s="179">
        <f>SUM(B21:F21)</f>
        <v>12670243905</v>
      </c>
    </row>
    <row r="22" spans="1:7" ht="15.75">
      <c r="A22" s="171" t="s">
        <v>28</v>
      </c>
      <c r="B22" s="415">
        <f>B12-B19</f>
        <v>7579567904</v>
      </c>
      <c r="C22" s="415">
        <f>C12-C19</f>
        <v>4318733396</v>
      </c>
      <c r="D22" s="174">
        <f>D12-D19</f>
        <v>1719227943</v>
      </c>
      <c r="E22" s="174">
        <f>E12-E19</f>
        <v>216165170</v>
      </c>
      <c r="F22" s="174"/>
      <c r="G22" s="179">
        <f>SUM(B22:F22)</f>
        <v>13833694413</v>
      </c>
    </row>
    <row r="23" spans="1:7" ht="16.5" thickBot="1">
      <c r="A23" s="173"/>
      <c r="B23" s="180"/>
      <c r="C23" s="180"/>
      <c r="D23" s="180"/>
      <c r="E23" s="180"/>
      <c r="F23" s="180"/>
      <c r="G23" s="181"/>
    </row>
    <row r="25" ht="15.75">
      <c r="A25" s="1" t="s">
        <v>29</v>
      </c>
    </row>
    <row r="26" ht="15.75">
      <c r="A26" s="1" t="s">
        <v>30</v>
      </c>
    </row>
    <row r="27" ht="15.75">
      <c r="A27" s="1" t="s">
        <v>31</v>
      </c>
    </row>
    <row r="28" ht="15.75">
      <c r="A28" s="1" t="s">
        <v>32</v>
      </c>
    </row>
    <row r="29" ht="15.75">
      <c r="A29" s="1" t="s">
        <v>33</v>
      </c>
    </row>
    <row r="30" s="5" customFormat="1" ht="16.5" thickBot="1">
      <c r="A30" s="5" t="s">
        <v>34</v>
      </c>
    </row>
    <row r="31" spans="1:7" ht="15.75">
      <c r="A31" s="338" t="s">
        <v>1</v>
      </c>
      <c r="B31" s="339" t="s">
        <v>3</v>
      </c>
      <c r="C31" s="339" t="s">
        <v>4</v>
      </c>
      <c r="D31" s="339" t="s">
        <v>5</v>
      </c>
      <c r="E31" s="339" t="s">
        <v>6</v>
      </c>
      <c r="F31" s="475" t="s">
        <v>7</v>
      </c>
      <c r="G31" s="476"/>
    </row>
    <row r="32" spans="1:7" ht="15.75">
      <c r="A32" s="341"/>
      <c r="B32" s="342" t="s">
        <v>9</v>
      </c>
      <c r="C32" s="342" t="s">
        <v>10</v>
      </c>
      <c r="D32" s="342" t="s">
        <v>11</v>
      </c>
      <c r="E32" s="342" t="s">
        <v>12</v>
      </c>
      <c r="F32" s="477"/>
      <c r="G32" s="478"/>
    </row>
    <row r="33" spans="1:7" ht="17.25" customHeight="1">
      <c r="A33" s="169" t="s">
        <v>35</v>
      </c>
      <c r="B33" s="35"/>
      <c r="C33" s="35"/>
      <c r="D33" s="35"/>
      <c r="E33" s="35"/>
      <c r="F33" s="479"/>
      <c r="G33" s="480"/>
    </row>
    <row r="34" spans="1:7" ht="15.75">
      <c r="A34" s="171" t="s">
        <v>14</v>
      </c>
      <c r="B34" s="174"/>
      <c r="C34" s="11"/>
      <c r="D34" s="11"/>
      <c r="E34" s="11"/>
      <c r="F34" s="455">
        <f aca="true" t="shared" si="2" ref="F34:F50">SUM(B34:E34)</f>
        <v>0</v>
      </c>
      <c r="G34" s="456"/>
    </row>
    <row r="35" spans="1:7" ht="15.75">
      <c r="A35" s="171" t="s">
        <v>36</v>
      </c>
      <c r="B35" s="174"/>
      <c r="C35" s="11"/>
      <c r="D35" s="11"/>
      <c r="E35" s="11"/>
      <c r="F35" s="453">
        <f t="shared" si="2"/>
        <v>0</v>
      </c>
      <c r="G35" s="454"/>
    </row>
    <row r="36" spans="1:7" ht="15.75">
      <c r="A36" s="171" t="s">
        <v>37</v>
      </c>
      <c r="B36" s="174"/>
      <c r="C36" s="11"/>
      <c r="D36" s="11"/>
      <c r="E36" s="11"/>
      <c r="F36" s="453">
        <f t="shared" si="2"/>
        <v>0</v>
      </c>
      <c r="G36" s="454"/>
    </row>
    <row r="37" spans="1:7" ht="17.25" customHeight="1">
      <c r="A37" s="171" t="s">
        <v>17</v>
      </c>
      <c r="B37" s="174"/>
      <c r="C37" s="11"/>
      <c r="D37" s="11"/>
      <c r="E37" s="11"/>
      <c r="F37" s="481"/>
      <c r="G37" s="482"/>
    </row>
    <row r="38" spans="1:7" ht="15.75">
      <c r="A38" s="171" t="s">
        <v>38</v>
      </c>
      <c r="B38" s="174" t="s">
        <v>39</v>
      </c>
      <c r="C38" s="11"/>
      <c r="D38" s="11"/>
      <c r="E38" s="11"/>
      <c r="F38" s="453">
        <f t="shared" si="2"/>
        <v>0</v>
      </c>
      <c r="G38" s="454"/>
    </row>
    <row r="39" spans="1:7" ht="17.25" customHeight="1">
      <c r="A39" s="171" t="s">
        <v>20</v>
      </c>
      <c r="B39" s="174" t="s">
        <v>39</v>
      </c>
      <c r="C39" s="11"/>
      <c r="D39" s="11"/>
      <c r="E39" s="11"/>
      <c r="F39" s="481"/>
      <c r="G39" s="482"/>
    </row>
    <row r="40" spans="1:7" ht="15.75">
      <c r="A40" s="171" t="s">
        <v>21</v>
      </c>
      <c r="B40" s="174"/>
      <c r="C40" s="11"/>
      <c r="D40" s="11"/>
      <c r="E40" s="11"/>
      <c r="F40" s="453">
        <f t="shared" si="2"/>
        <v>0</v>
      </c>
      <c r="G40" s="454"/>
    </row>
    <row r="41" spans="1:7" ht="15.75">
      <c r="A41" s="172" t="s">
        <v>22</v>
      </c>
      <c r="B41" s="175"/>
      <c r="C41" s="176"/>
      <c r="D41" s="176"/>
      <c r="E41" s="176"/>
      <c r="F41" s="453"/>
      <c r="G41" s="454"/>
    </row>
    <row r="42" spans="1:7" ht="15.75">
      <c r="A42" s="171" t="s">
        <v>23</v>
      </c>
      <c r="B42" s="174"/>
      <c r="C42" s="11"/>
      <c r="D42" s="11"/>
      <c r="E42" s="11"/>
      <c r="F42" s="453">
        <f t="shared" si="2"/>
        <v>0</v>
      </c>
      <c r="G42" s="454"/>
    </row>
    <row r="43" spans="1:7" ht="15.75">
      <c r="A43" s="171" t="s">
        <v>24</v>
      </c>
      <c r="B43" s="174"/>
      <c r="C43" s="11"/>
      <c r="D43" s="11"/>
      <c r="E43" s="11"/>
      <c r="F43" s="453">
        <f t="shared" si="2"/>
        <v>0</v>
      </c>
      <c r="G43" s="454"/>
    </row>
    <row r="44" spans="1:7" ht="15.75">
      <c r="A44" s="171" t="s">
        <v>37</v>
      </c>
      <c r="B44" s="174"/>
      <c r="C44" s="11"/>
      <c r="D44" s="11"/>
      <c r="E44" s="11"/>
      <c r="F44" s="453">
        <f t="shared" si="2"/>
        <v>0</v>
      </c>
      <c r="G44" s="454"/>
    </row>
    <row r="45" spans="1:7" ht="17.25" customHeight="1">
      <c r="A45" s="171" t="s">
        <v>17</v>
      </c>
      <c r="B45" s="174"/>
      <c r="C45" s="11"/>
      <c r="D45" s="11"/>
      <c r="E45" s="11"/>
      <c r="F45" s="481"/>
      <c r="G45" s="482"/>
    </row>
    <row r="46" spans="1:7" ht="15.75">
      <c r="A46" s="171" t="s">
        <v>38</v>
      </c>
      <c r="B46" s="174"/>
      <c r="C46" s="11"/>
      <c r="D46" s="11"/>
      <c r="E46" s="11"/>
      <c r="F46" s="453">
        <f t="shared" si="2"/>
        <v>0</v>
      </c>
      <c r="G46" s="454"/>
    </row>
    <row r="47" spans="1:7" ht="15.75">
      <c r="A47" s="171" t="s">
        <v>20</v>
      </c>
      <c r="B47" s="174"/>
      <c r="C47" s="11"/>
      <c r="D47" s="11"/>
      <c r="E47" s="11"/>
      <c r="F47" s="453">
        <f t="shared" si="2"/>
        <v>0</v>
      </c>
      <c r="G47" s="454"/>
    </row>
    <row r="48" spans="1:7" ht="15.75">
      <c r="A48" s="171" t="s">
        <v>25</v>
      </c>
      <c r="B48" s="174"/>
      <c r="C48" s="11"/>
      <c r="D48" s="11"/>
      <c r="E48" s="11"/>
      <c r="F48" s="453">
        <f t="shared" si="2"/>
        <v>0</v>
      </c>
      <c r="G48" s="454"/>
    </row>
    <row r="49" spans="1:7" ht="15.75">
      <c r="A49" s="172" t="s">
        <v>40</v>
      </c>
      <c r="B49" s="175"/>
      <c r="C49" s="176"/>
      <c r="D49" s="176"/>
      <c r="E49" s="176"/>
      <c r="F49" s="453"/>
      <c r="G49" s="454"/>
    </row>
    <row r="50" spans="1:7" ht="15.75">
      <c r="A50" s="171" t="s">
        <v>27</v>
      </c>
      <c r="B50" s="174"/>
      <c r="C50" s="11"/>
      <c r="D50" s="11"/>
      <c r="E50" s="11"/>
      <c r="F50" s="453">
        <f t="shared" si="2"/>
        <v>0</v>
      </c>
      <c r="G50" s="454"/>
    </row>
    <row r="51" spans="1:7" ht="15.75">
      <c r="A51" s="171" t="s">
        <v>28</v>
      </c>
      <c r="B51" s="174"/>
      <c r="C51" s="11"/>
      <c r="D51" s="11"/>
      <c r="E51" s="11"/>
      <c r="F51" s="453">
        <f>SUM(B51:E51)</f>
        <v>0</v>
      </c>
      <c r="G51" s="454"/>
    </row>
    <row r="52" spans="1:7" ht="16.5" thickBot="1">
      <c r="A52" s="173"/>
      <c r="B52" s="177"/>
      <c r="C52" s="178"/>
      <c r="D52" s="178"/>
      <c r="E52" s="178"/>
      <c r="F52" s="483"/>
      <c r="G52" s="484"/>
    </row>
    <row r="54" ht="15.75">
      <c r="A54" s="1" t="s">
        <v>41</v>
      </c>
    </row>
    <row r="55" ht="15.75">
      <c r="A55" s="1" t="s">
        <v>42</v>
      </c>
    </row>
    <row r="56" ht="15.75">
      <c r="A56" s="1" t="s">
        <v>43</v>
      </c>
    </row>
    <row r="58" s="5" customFormat="1" ht="16.5" thickBot="1">
      <c r="A58" s="5" t="s">
        <v>44</v>
      </c>
    </row>
    <row r="59" spans="1:7" ht="15.75">
      <c r="A59" s="338" t="s">
        <v>1</v>
      </c>
      <c r="B59" s="339" t="s">
        <v>45</v>
      </c>
      <c r="C59" s="339" t="s">
        <v>46</v>
      </c>
      <c r="D59" s="339" t="s">
        <v>47</v>
      </c>
      <c r="E59" s="339" t="s">
        <v>48</v>
      </c>
      <c r="F59" s="339" t="s">
        <v>6</v>
      </c>
      <c r="G59" s="340" t="s">
        <v>7</v>
      </c>
    </row>
    <row r="60" spans="1:7" ht="15.75">
      <c r="A60" s="341"/>
      <c r="B60" s="342" t="s">
        <v>49</v>
      </c>
      <c r="C60" s="342" t="s">
        <v>50</v>
      </c>
      <c r="D60" s="342" t="s">
        <v>51</v>
      </c>
      <c r="E60" s="342" t="s">
        <v>52</v>
      </c>
      <c r="F60" s="342" t="s">
        <v>53</v>
      </c>
      <c r="G60" s="343"/>
    </row>
    <row r="61" spans="1:7" ht="15.75">
      <c r="A61" s="169" t="s">
        <v>54</v>
      </c>
      <c r="B61" s="35"/>
      <c r="C61" s="35"/>
      <c r="D61" s="35"/>
      <c r="E61" s="35"/>
      <c r="F61" s="35"/>
      <c r="G61" s="170"/>
    </row>
    <row r="62" spans="1:7" ht="15.75">
      <c r="A62" s="171" t="s">
        <v>55</v>
      </c>
      <c r="B62" s="174">
        <v>17452939542</v>
      </c>
      <c r="C62" s="174">
        <v>0</v>
      </c>
      <c r="D62" s="174">
        <v>0</v>
      </c>
      <c r="E62" s="174">
        <v>0</v>
      </c>
      <c r="F62" s="174">
        <v>0</v>
      </c>
      <c r="G62" s="179">
        <v>17452939542</v>
      </c>
    </row>
    <row r="63" spans="1:7" ht="15.75">
      <c r="A63" s="171" t="s">
        <v>15</v>
      </c>
      <c r="B63" s="174">
        <v>17105775000</v>
      </c>
      <c r="C63" s="174"/>
      <c r="D63" s="174"/>
      <c r="E63" s="174"/>
      <c r="F63" s="174"/>
      <c r="G63" s="179">
        <f aca="true" t="shared" si="3" ref="G63:G69">SUM(B63:F63)</f>
        <v>17105775000</v>
      </c>
    </row>
    <row r="64" spans="1:7" ht="15.75">
      <c r="A64" s="171" t="s">
        <v>56</v>
      </c>
      <c r="B64" s="174"/>
      <c r="C64" s="174"/>
      <c r="D64" s="174"/>
      <c r="E64" s="174"/>
      <c r="F64" s="174"/>
      <c r="G64" s="179">
        <f t="shared" si="3"/>
        <v>0</v>
      </c>
    </row>
    <row r="65" spans="1:7" ht="15.75">
      <c r="A65" s="171" t="s">
        <v>57</v>
      </c>
      <c r="B65" s="174"/>
      <c r="C65" s="174"/>
      <c r="D65" s="174"/>
      <c r="E65" s="174"/>
      <c r="F65" s="174"/>
      <c r="G65" s="179">
        <f t="shared" si="3"/>
        <v>0</v>
      </c>
    </row>
    <row r="66" spans="1:7" ht="15.75">
      <c r="A66" s="171" t="s">
        <v>17</v>
      </c>
      <c r="B66" s="174"/>
      <c r="C66" s="174"/>
      <c r="D66" s="174"/>
      <c r="E66" s="174"/>
      <c r="F66" s="174"/>
      <c r="G66" s="179">
        <f t="shared" si="3"/>
        <v>0</v>
      </c>
    </row>
    <row r="67" spans="1:7" ht="15.75">
      <c r="A67" s="171" t="s">
        <v>19</v>
      </c>
      <c r="B67" s="174"/>
      <c r="C67" s="174"/>
      <c r="D67" s="174"/>
      <c r="E67" s="174"/>
      <c r="F67" s="174"/>
      <c r="G67" s="179">
        <f t="shared" si="3"/>
        <v>0</v>
      </c>
    </row>
    <row r="68" spans="1:7" ht="15.75">
      <c r="A68" s="171" t="s">
        <v>20</v>
      </c>
      <c r="B68" s="174"/>
      <c r="C68" s="174"/>
      <c r="D68" s="174"/>
      <c r="E68" s="174"/>
      <c r="F68" s="174"/>
      <c r="G68" s="179"/>
    </row>
    <row r="69" spans="1:7" ht="15.75">
      <c r="A69" s="171" t="s">
        <v>25</v>
      </c>
      <c r="B69" s="174">
        <f>B62-B68+B63</f>
        <v>34558714542</v>
      </c>
      <c r="C69" s="174">
        <f>C62+C63+C64+C65+C66-C67</f>
        <v>0</v>
      </c>
      <c r="D69" s="174">
        <f>D62+D63+D64+D65+D66-D67</f>
        <v>0</v>
      </c>
      <c r="E69" s="174">
        <f>E62+E63+E64+E65+E66-E67</f>
        <v>0</v>
      </c>
      <c r="F69" s="174">
        <f>F62+F63+F64+F65+F66-F67</f>
        <v>0</v>
      </c>
      <c r="G69" s="179">
        <f t="shared" si="3"/>
        <v>34558714542</v>
      </c>
    </row>
    <row r="70" spans="1:7" s="5" customFormat="1" ht="15.75">
      <c r="A70" s="172" t="s">
        <v>58</v>
      </c>
      <c r="B70" s="175"/>
      <c r="C70" s="175"/>
      <c r="D70" s="175"/>
      <c r="E70" s="175"/>
      <c r="F70" s="175"/>
      <c r="G70" s="179"/>
    </row>
    <row r="71" spans="1:7" ht="15.75">
      <c r="A71" s="171" t="s">
        <v>14</v>
      </c>
      <c r="B71" s="174">
        <v>3552546493</v>
      </c>
      <c r="C71" s="174">
        <v>0</v>
      </c>
      <c r="D71" s="174">
        <v>0</v>
      </c>
      <c r="E71" s="174">
        <v>0</v>
      </c>
      <c r="F71" s="174">
        <v>0</v>
      </c>
      <c r="G71" s="179">
        <f>SUM(B71:F71)</f>
        <v>3552546493</v>
      </c>
    </row>
    <row r="72" spans="1:7" ht="15.75">
      <c r="A72" s="171" t="s">
        <v>59</v>
      </c>
      <c r="B72" s="174">
        <v>2681728215</v>
      </c>
      <c r="C72" s="174"/>
      <c r="D72" s="174"/>
      <c r="E72" s="174"/>
      <c r="F72" s="174"/>
      <c r="G72" s="179">
        <f>SUM(B72:F72)</f>
        <v>2681728215</v>
      </c>
    </row>
    <row r="73" spans="1:7" ht="15.75">
      <c r="A73" s="171" t="s">
        <v>17</v>
      </c>
      <c r="B73" s="174">
        <v>23389785</v>
      </c>
      <c r="C73" s="174"/>
      <c r="D73" s="174"/>
      <c r="E73" s="174"/>
      <c r="F73" s="174"/>
      <c r="G73" s="179"/>
    </row>
    <row r="74" spans="1:7" ht="15.75">
      <c r="A74" s="171" t="s">
        <v>19</v>
      </c>
      <c r="B74" s="174"/>
      <c r="C74" s="174"/>
      <c r="D74" s="174"/>
      <c r="E74" s="174"/>
      <c r="F74" s="174"/>
      <c r="G74" s="179">
        <f>SUM(B74:F74)</f>
        <v>0</v>
      </c>
    </row>
    <row r="75" spans="1:7" ht="15.75">
      <c r="A75" s="171" t="s">
        <v>20</v>
      </c>
      <c r="B75" s="174"/>
      <c r="C75" s="174"/>
      <c r="D75" s="174"/>
      <c r="E75" s="174"/>
      <c r="F75" s="174"/>
      <c r="G75" s="179">
        <f>SUM(B75:F75)</f>
        <v>0</v>
      </c>
    </row>
    <row r="76" spans="1:7" ht="15.75">
      <c r="A76" s="171" t="s">
        <v>25</v>
      </c>
      <c r="B76" s="174">
        <f>B71+B72+B73-B75</f>
        <v>6257664493</v>
      </c>
      <c r="C76" s="174">
        <f>C71+C72-C74-C75</f>
        <v>0</v>
      </c>
      <c r="D76" s="174">
        <f>D71+D72-D74-D75</f>
        <v>0</v>
      </c>
      <c r="E76" s="174">
        <f>E71+E72-E74-E75</f>
        <v>0</v>
      </c>
      <c r="F76" s="174">
        <f>F71+F72-F74-F75</f>
        <v>0</v>
      </c>
      <c r="G76" s="179">
        <f>SUM(B76:F76)</f>
        <v>6257664493</v>
      </c>
    </row>
    <row r="77" spans="1:7" s="5" customFormat="1" ht="15.75">
      <c r="A77" s="172" t="s">
        <v>60</v>
      </c>
      <c r="B77" s="175"/>
      <c r="C77" s="175"/>
      <c r="D77" s="175"/>
      <c r="E77" s="175"/>
      <c r="F77" s="175"/>
      <c r="G77" s="179"/>
    </row>
    <row r="78" spans="1:7" ht="15.75">
      <c r="A78" s="171" t="s">
        <v>27</v>
      </c>
      <c r="B78" s="174">
        <v>13900393049</v>
      </c>
      <c r="C78" s="174">
        <v>0</v>
      </c>
      <c r="D78" s="174">
        <v>0</v>
      </c>
      <c r="E78" s="174">
        <v>0</v>
      </c>
      <c r="F78" s="174">
        <v>0</v>
      </c>
      <c r="G78" s="179">
        <f>G62-G71</f>
        <v>13900393049</v>
      </c>
    </row>
    <row r="79" spans="1:7" ht="15.75">
      <c r="A79" s="171" t="s">
        <v>28</v>
      </c>
      <c r="B79" s="174">
        <f>B69-B76</f>
        <v>28301050049</v>
      </c>
      <c r="C79" s="174">
        <v>0</v>
      </c>
      <c r="D79" s="174">
        <v>0</v>
      </c>
      <c r="E79" s="174">
        <v>0</v>
      </c>
      <c r="F79" s="174">
        <f>F69-F76</f>
        <v>0</v>
      </c>
      <c r="G79" s="179">
        <f>SUM(B79:F79)</f>
        <v>28301050049</v>
      </c>
    </row>
    <row r="80" spans="1:7" ht="16.5" thickBot="1">
      <c r="A80" s="173"/>
      <c r="B80" s="180"/>
      <c r="C80" s="180"/>
      <c r="D80" s="180"/>
      <c r="E80" s="180"/>
      <c r="F80" s="180"/>
      <c r="G80" s="181"/>
    </row>
    <row r="82" ht="15.75">
      <c r="A82" s="1" t="s">
        <v>61</v>
      </c>
    </row>
    <row r="84" s="5" customFormat="1" ht="15.75"/>
    <row r="90" s="5" customFormat="1" ht="15.75"/>
  </sheetData>
  <mergeCells count="21">
    <mergeCell ref="F52:G52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1:G32"/>
    <mergeCell ref="F33:G33"/>
    <mergeCell ref="F34:G34"/>
    <mergeCell ref="F35:G35"/>
  </mergeCells>
  <printOptions/>
  <pageMargins left="0.65" right="0.28" top="1" bottom="0.7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112">
      <selection activeCell="D37" sqref="D37:E37"/>
    </sheetView>
  </sheetViews>
  <sheetFormatPr defaultColWidth="9.00390625" defaultRowHeight="12.75"/>
  <cols>
    <col min="1" max="1" width="28.00390625" style="1" customWidth="1"/>
    <col min="2" max="2" width="13.00390625" style="1" customWidth="1"/>
    <col min="3" max="3" width="13.875" style="1" customWidth="1"/>
    <col min="4" max="4" width="10.375" style="1" customWidth="1"/>
    <col min="5" max="5" width="9.375" style="1" customWidth="1"/>
    <col min="6" max="6" width="10.75390625" style="1" customWidth="1"/>
    <col min="7" max="7" width="8.625" style="1" customWidth="1"/>
    <col min="8" max="16384" width="9.125" style="1" customWidth="1"/>
  </cols>
  <sheetData>
    <row r="1" ht="16.5" thickBot="1"/>
    <row r="2" spans="1:7" ht="17.25" customHeight="1">
      <c r="A2" s="344" t="s">
        <v>62</v>
      </c>
      <c r="B2" s="345"/>
      <c r="C2" s="346"/>
      <c r="D2" s="485" t="s">
        <v>359</v>
      </c>
      <c r="E2" s="485"/>
      <c r="F2" s="485" t="s">
        <v>742</v>
      </c>
      <c r="G2" s="486"/>
    </row>
    <row r="3" spans="1:7" s="5" customFormat="1" ht="17.25" customHeight="1">
      <c r="A3" s="182" t="s">
        <v>63</v>
      </c>
      <c r="B3" s="183"/>
      <c r="C3" s="184"/>
      <c r="D3" s="455">
        <f>SUM(D5:D8)</f>
        <v>109000888202</v>
      </c>
      <c r="E3" s="487"/>
      <c r="F3" s="455">
        <f>SUM(F5:F8)</f>
        <v>89252915776</v>
      </c>
      <c r="G3" s="480"/>
    </row>
    <row r="4" spans="1:7" ht="17.25" customHeight="1">
      <c r="A4" s="185" t="s">
        <v>64</v>
      </c>
      <c r="B4" s="186"/>
      <c r="C4" s="187"/>
      <c r="D4" s="488"/>
      <c r="E4" s="489"/>
      <c r="F4" s="488"/>
      <c r="G4" s="490"/>
    </row>
    <row r="5" spans="1:7" ht="17.25" customHeight="1">
      <c r="A5" s="185" t="s">
        <v>65</v>
      </c>
      <c r="B5" s="186"/>
      <c r="C5" s="187"/>
      <c r="D5" s="491">
        <v>4957019275</v>
      </c>
      <c r="E5" s="492"/>
      <c r="F5" s="491">
        <v>4198624870</v>
      </c>
      <c r="G5" s="493"/>
    </row>
    <row r="6" spans="1:7" ht="17.25" customHeight="1">
      <c r="A6" s="185" t="s">
        <v>66</v>
      </c>
      <c r="B6" s="186"/>
      <c r="C6" s="187"/>
      <c r="D6" s="491">
        <v>7631568955</v>
      </c>
      <c r="E6" s="492"/>
      <c r="F6" s="491">
        <v>3782361619</v>
      </c>
      <c r="G6" s="493"/>
    </row>
    <row r="7" spans="1:7" ht="17.25" customHeight="1">
      <c r="A7" s="188" t="s">
        <v>67</v>
      </c>
      <c r="B7" s="189"/>
      <c r="C7" s="190"/>
      <c r="D7" s="491">
        <v>36450355594</v>
      </c>
      <c r="E7" s="492"/>
      <c r="F7" s="491">
        <v>23814352718</v>
      </c>
      <c r="G7" s="493"/>
    </row>
    <row r="8" spans="1:7" ht="18" customHeight="1" thickBot="1">
      <c r="A8" s="191" t="s">
        <v>68</v>
      </c>
      <c r="B8" s="192"/>
      <c r="C8" s="193"/>
      <c r="D8" s="494">
        <v>59961944378</v>
      </c>
      <c r="E8" s="495"/>
      <c r="F8" s="494">
        <v>57457576569</v>
      </c>
      <c r="G8" s="496"/>
    </row>
    <row r="9" spans="1:6" ht="15.75">
      <c r="A9" s="194" t="s">
        <v>69</v>
      </c>
      <c r="B9" s="5"/>
      <c r="C9" s="5"/>
      <c r="D9" s="5"/>
      <c r="E9" s="5"/>
      <c r="F9" s="5"/>
    </row>
    <row r="10" ht="16.5" thickBot="1"/>
    <row r="11" spans="1:7" ht="15.75">
      <c r="A11" s="338" t="s">
        <v>70</v>
      </c>
      <c r="B11" s="339" t="s">
        <v>71</v>
      </c>
      <c r="C11" s="339" t="s">
        <v>72</v>
      </c>
      <c r="D11" s="497" t="s">
        <v>73</v>
      </c>
      <c r="E11" s="497"/>
      <c r="F11" s="497" t="s">
        <v>74</v>
      </c>
      <c r="G11" s="499"/>
    </row>
    <row r="12" spans="1:7" ht="15.75">
      <c r="A12" s="341"/>
      <c r="B12" s="342" t="s">
        <v>75</v>
      </c>
      <c r="C12" s="342" t="s">
        <v>76</v>
      </c>
      <c r="D12" s="498"/>
      <c r="E12" s="498"/>
      <c r="F12" s="498"/>
      <c r="G12" s="500"/>
    </row>
    <row r="13" spans="1:7" s="5" customFormat="1" ht="15.75">
      <c r="A13" s="195" t="s">
        <v>77</v>
      </c>
      <c r="B13" s="35"/>
      <c r="C13" s="35"/>
      <c r="D13" s="501"/>
      <c r="E13" s="502"/>
      <c r="F13" s="501"/>
      <c r="G13" s="503"/>
    </row>
    <row r="14" spans="1:7" ht="15.75">
      <c r="A14" s="171" t="s">
        <v>78</v>
      </c>
      <c r="B14" s="43"/>
      <c r="C14" s="43"/>
      <c r="D14" s="504"/>
      <c r="E14" s="505"/>
      <c r="F14" s="504"/>
      <c r="G14" s="506"/>
    </row>
    <row r="15" spans="1:7" ht="15.75">
      <c r="A15" s="171" t="s">
        <v>79</v>
      </c>
      <c r="B15" s="43"/>
      <c r="C15" s="43"/>
      <c r="D15" s="504"/>
      <c r="E15" s="505"/>
      <c r="F15" s="504"/>
      <c r="G15" s="506"/>
    </row>
    <row r="16" spans="1:7" ht="15.75">
      <c r="A16" s="171" t="s">
        <v>80</v>
      </c>
      <c r="B16" s="43"/>
      <c r="C16" s="43"/>
      <c r="D16" s="504"/>
      <c r="E16" s="505"/>
      <c r="F16" s="504"/>
      <c r="G16" s="506"/>
    </row>
    <row r="17" spans="1:7" ht="15.75">
      <c r="A17" s="171" t="s">
        <v>81</v>
      </c>
      <c r="B17" s="43"/>
      <c r="C17" s="43"/>
      <c r="D17" s="504"/>
      <c r="E17" s="505"/>
      <c r="F17" s="504"/>
      <c r="G17" s="506"/>
    </row>
    <row r="18" spans="1:7" s="5" customFormat="1" ht="15.75">
      <c r="A18" s="172" t="s">
        <v>22</v>
      </c>
      <c r="B18" s="39"/>
      <c r="C18" s="39"/>
      <c r="D18" s="504"/>
      <c r="E18" s="505"/>
      <c r="F18" s="504"/>
      <c r="G18" s="506"/>
    </row>
    <row r="19" spans="1:7" ht="15.75">
      <c r="A19" s="171" t="s">
        <v>78</v>
      </c>
      <c r="B19" s="43"/>
      <c r="C19" s="43"/>
      <c r="D19" s="504"/>
      <c r="E19" s="505"/>
      <c r="F19" s="504"/>
      <c r="G19" s="506"/>
    </row>
    <row r="20" spans="1:7" ht="15.75">
      <c r="A20" s="171" t="s">
        <v>82</v>
      </c>
      <c r="B20" s="43"/>
      <c r="C20" s="43"/>
      <c r="D20" s="504"/>
      <c r="E20" s="505"/>
      <c r="F20" s="504"/>
      <c r="G20" s="506"/>
    </row>
    <row r="21" spans="1:7" ht="15.75">
      <c r="A21" s="171" t="s">
        <v>80</v>
      </c>
      <c r="B21" s="43"/>
      <c r="C21" s="43"/>
      <c r="D21" s="504"/>
      <c r="E21" s="505"/>
      <c r="F21" s="504"/>
      <c r="G21" s="506"/>
    </row>
    <row r="22" spans="1:7" ht="15.75">
      <c r="A22" s="171" t="s">
        <v>81</v>
      </c>
      <c r="B22" s="43"/>
      <c r="C22" s="43"/>
      <c r="D22" s="504"/>
      <c r="E22" s="505"/>
      <c r="F22" s="504"/>
      <c r="G22" s="506"/>
    </row>
    <row r="23" spans="1:7" s="5" customFormat="1" ht="15.75">
      <c r="A23" s="172" t="s">
        <v>83</v>
      </c>
      <c r="B23" s="39"/>
      <c r="C23" s="39"/>
      <c r="D23" s="504"/>
      <c r="E23" s="505"/>
      <c r="F23" s="504"/>
      <c r="G23" s="506"/>
    </row>
    <row r="24" spans="1:7" ht="15.75">
      <c r="A24" s="171" t="s">
        <v>78</v>
      </c>
      <c r="B24" s="43"/>
      <c r="C24" s="43"/>
      <c r="D24" s="504"/>
      <c r="E24" s="505"/>
      <c r="F24" s="504"/>
      <c r="G24" s="506"/>
    </row>
    <row r="25" spans="1:7" ht="15.75">
      <c r="A25" s="171" t="s">
        <v>79</v>
      </c>
      <c r="B25" s="43"/>
      <c r="C25" s="43"/>
      <c r="D25" s="504"/>
      <c r="E25" s="505"/>
      <c r="F25" s="504"/>
      <c r="G25" s="506"/>
    </row>
    <row r="26" spans="1:7" ht="15.75">
      <c r="A26" s="171" t="s">
        <v>80</v>
      </c>
      <c r="B26" s="43"/>
      <c r="C26" s="43"/>
      <c r="D26" s="504"/>
      <c r="E26" s="505"/>
      <c r="F26" s="504"/>
      <c r="G26" s="506"/>
    </row>
    <row r="27" spans="1:7" ht="16.5" thickBot="1">
      <c r="A27" s="173"/>
      <c r="B27" s="178"/>
      <c r="C27" s="178"/>
      <c r="D27" s="483"/>
      <c r="E27" s="507"/>
      <c r="F27" s="483"/>
      <c r="G27" s="484"/>
    </row>
    <row r="29" ht="15.75">
      <c r="A29" s="1" t="s">
        <v>61</v>
      </c>
    </row>
    <row r="30" ht="16.5" thickBot="1"/>
    <row r="31" spans="1:7" ht="17.25" customHeight="1">
      <c r="A31" s="508" t="s">
        <v>84</v>
      </c>
      <c r="B31" s="509"/>
      <c r="C31" s="510"/>
      <c r="D31" s="485" t="s">
        <v>359</v>
      </c>
      <c r="E31" s="485"/>
      <c r="F31" s="485" t="s">
        <v>742</v>
      </c>
      <c r="G31" s="486"/>
    </row>
    <row r="32" spans="1:7" ht="17.25" customHeight="1">
      <c r="A32" s="196" t="s">
        <v>85</v>
      </c>
      <c r="B32" s="197"/>
      <c r="C32" s="198"/>
      <c r="D32" s="511"/>
      <c r="E32" s="512"/>
      <c r="F32" s="511"/>
      <c r="G32" s="513"/>
    </row>
    <row r="33" spans="1:7" ht="15.75">
      <c r="A33" s="185" t="s">
        <v>86</v>
      </c>
      <c r="B33" s="199"/>
      <c r="C33" s="199"/>
      <c r="D33" s="514"/>
      <c r="E33" s="514"/>
      <c r="F33" s="514"/>
      <c r="G33" s="515"/>
    </row>
    <row r="34" spans="1:7" ht="15.75">
      <c r="A34" s="185" t="s">
        <v>87</v>
      </c>
      <c r="B34" s="199"/>
      <c r="C34" s="199"/>
      <c r="D34" s="514"/>
      <c r="E34" s="514"/>
      <c r="F34" s="514"/>
      <c r="G34" s="515"/>
    </row>
    <row r="35" spans="1:7" ht="15.75">
      <c r="A35" s="185" t="s">
        <v>88</v>
      </c>
      <c r="B35" s="199"/>
      <c r="C35" s="199"/>
      <c r="D35" s="514">
        <v>244630468</v>
      </c>
      <c r="E35" s="514"/>
      <c r="F35" s="514">
        <v>244630468</v>
      </c>
      <c r="G35" s="515"/>
    </row>
    <row r="36" spans="1:7" ht="15.75">
      <c r="A36" s="200" t="s">
        <v>89</v>
      </c>
      <c r="B36" s="201"/>
      <c r="C36" s="202"/>
      <c r="D36" s="516">
        <v>58293454982</v>
      </c>
      <c r="E36" s="516"/>
      <c r="F36" s="516">
        <v>58293454982</v>
      </c>
      <c r="G36" s="517"/>
    </row>
    <row r="37" spans="1:7" s="5" customFormat="1" ht="18" customHeight="1" thickBot="1">
      <c r="A37" s="518" t="s">
        <v>749</v>
      </c>
      <c r="B37" s="519"/>
      <c r="C37" s="520"/>
      <c r="D37" s="521">
        <f>SUM(D32+D33+D36+D35)</f>
        <v>58538085450</v>
      </c>
      <c r="E37" s="521"/>
      <c r="F37" s="521">
        <f>SUM(F32:F36)</f>
        <v>58538085450</v>
      </c>
      <c r="G37" s="522"/>
    </row>
    <row r="38" spans="1:7" ht="16.5" thickBot="1">
      <c r="A38" s="203"/>
      <c r="B38" s="203"/>
      <c r="C38" s="203"/>
      <c r="D38" s="523"/>
      <c r="E38" s="523"/>
      <c r="F38" s="523"/>
      <c r="G38" s="523"/>
    </row>
    <row r="39" spans="1:7" ht="17.25" customHeight="1">
      <c r="A39" s="508" t="s">
        <v>90</v>
      </c>
      <c r="B39" s="509"/>
      <c r="C39" s="510"/>
      <c r="D39" s="485" t="s">
        <v>359</v>
      </c>
      <c r="E39" s="485"/>
      <c r="F39" s="485" t="s">
        <v>742</v>
      </c>
      <c r="G39" s="486"/>
    </row>
    <row r="40" spans="1:7" ht="15.75">
      <c r="A40" s="204" t="s">
        <v>91</v>
      </c>
      <c r="B40" s="205"/>
      <c r="C40" s="205"/>
      <c r="D40" s="524"/>
      <c r="E40" s="524"/>
      <c r="F40" s="511"/>
      <c r="G40" s="525"/>
    </row>
    <row r="41" spans="1:7" ht="15.75">
      <c r="A41" s="185" t="s">
        <v>92</v>
      </c>
      <c r="B41" s="199"/>
      <c r="C41" s="199"/>
      <c r="D41" s="514">
        <v>1582915018</v>
      </c>
      <c r="E41" s="514"/>
      <c r="F41" s="514">
        <v>2753765538</v>
      </c>
      <c r="G41" s="515"/>
    </row>
    <row r="42" spans="1:7" ht="15.75">
      <c r="A42" s="185" t="s">
        <v>93</v>
      </c>
      <c r="B42" s="199"/>
      <c r="C42" s="199"/>
      <c r="D42" s="514"/>
      <c r="E42" s="514"/>
      <c r="F42" s="514"/>
      <c r="G42" s="515"/>
    </row>
    <row r="43" spans="1:7" ht="15.75">
      <c r="A43" s="185" t="s">
        <v>94</v>
      </c>
      <c r="B43" s="199"/>
      <c r="C43" s="199"/>
      <c r="D43" s="514"/>
      <c r="E43" s="514"/>
      <c r="F43" s="514"/>
      <c r="G43" s="515"/>
    </row>
    <row r="44" spans="1:7" ht="15.75">
      <c r="A44" s="185" t="s">
        <v>95</v>
      </c>
      <c r="B44" s="199"/>
      <c r="C44" s="199"/>
      <c r="D44" s="514"/>
      <c r="E44" s="514"/>
      <c r="F44" s="516"/>
      <c r="G44" s="517"/>
    </row>
    <row r="45" spans="1:7" s="5" customFormat="1" ht="18" customHeight="1" thickBot="1">
      <c r="A45" s="518" t="s">
        <v>749</v>
      </c>
      <c r="B45" s="519"/>
      <c r="C45" s="520"/>
      <c r="D45" s="521">
        <f>SUM(D41:D44)</f>
        <v>1582915018</v>
      </c>
      <c r="E45" s="521"/>
      <c r="F45" s="521">
        <f>F41+F42</f>
        <v>2753765538</v>
      </c>
      <c r="G45" s="522"/>
    </row>
    <row r="46" spans="1:7" ht="16.5" thickBot="1">
      <c r="A46" s="206"/>
      <c r="B46" s="207"/>
      <c r="C46" s="207"/>
      <c r="D46" s="207"/>
      <c r="E46" s="208"/>
      <c r="F46" s="208"/>
      <c r="G46" s="209"/>
    </row>
    <row r="47" spans="1:7" ht="17.25" customHeight="1">
      <c r="A47" s="508" t="s">
        <v>96</v>
      </c>
      <c r="B47" s="509"/>
      <c r="C47" s="510"/>
      <c r="D47" s="485" t="s">
        <v>359</v>
      </c>
      <c r="E47" s="485"/>
      <c r="F47" s="485" t="s">
        <v>742</v>
      </c>
      <c r="G47" s="486"/>
    </row>
    <row r="48" spans="1:7" ht="17.25" customHeight="1">
      <c r="A48" s="210" t="s">
        <v>97</v>
      </c>
      <c r="B48" s="211"/>
      <c r="C48" s="211"/>
      <c r="D48" s="511">
        <v>0</v>
      </c>
      <c r="E48" s="511"/>
      <c r="F48" s="511">
        <v>11147272498</v>
      </c>
      <c r="G48" s="525"/>
    </row>
    <row r="49" spans="1:7" ht="15.75">
      <c r="A49" s="188" t="s">
        <v>98</v>
      </c>
      <c r="B49" s="212"/>
      <c r="C49" s="212"/>
      <c r="D49" s="526"/>
      <c r="E49" s="526"/>
      <c r="F49" s="526"/>
      <c r="G49" s="527"/>
    </row>
    <row r="50" spans="1:7" s="5" customFormat="1" ht="18" customHeight="1" thickBot="1">
      <c r="A50" s="518" t="s">
        <v>749</v>
      </c>
      <c r="B50" s="519"/>
      <c r="C50" s="520"/>
      <c r="D50" s="521">
        <f>D48</f>
        <v>0</v>
      </c>
      <c r="E50" s="521"/>
      <c r="F50" s="521">
        <f>F48</f>
        <v>11147272498</v>
      </c>
      <c r="G50" s="522"/>
    </row>
    <row r="51" spans="1:7" ht="16.5" thickBot="1">
      <c r="A51" s="207"/>
      <c r="B51" s="207"/>
      <c r="C51" s="207"/>
      <c r="D51" s="207"/>
      <c r="E51" s="208"/>
      <c r="F51" s="208"/>
      <c r="G51" s="208"/>
    </row>
    <row r="52" spans="1:7" ht="17.25" customHeight="1">
      <c r="A52" s="508" t="s">
        <v>99</v>
      </c>
      <c r="B52" s="509"/>
      <c r="C52" s="510"/>
      <c r="D52" s="485" t="s">
        <v>359</v>
      </c>
      <c r="E52" s="485"/>
      <c r="F52" s="485" t="s">
        <v>742</v>
      </c>
      <c r="G52" s="486"/>
    </row>
    <row r="53" spans="1:7" ht="17.25" customHeight="1">
      <c r="A53" s="210" t="s">
        <v>100</v>
      </c>
      <c r="B53" s="211"/>
      <c r="C53" s="211"/>
      <c r="D53" s="511">
        <v>886932300</v>
      </c>
      <c r="E53" s="511"/>
      <c r="F53" s="511">
        <v>165478038</v>
      </c>
      <c r="G53" s="525"/>
    </row>
    <row r="54" spans="1:7" ht="15.75">
      <c r="A54" s="185" t="s">
        <v>101</v>
      </c>
      <c r="B54" s="199"/>
      <c r="C54" s="199"/>
      <c r="D54" s="514"/>
      <c r="E54" s="514"/>
      <c r="F54" s="514"/>
      <c r="G54" s="515"/>
    </row>
    <row r="55" spans="1:7" ht="15.75">
      <c r="A55" s="185" t="s">
        <v>102</v>
      </c>
      <c r="B55" s="199"/>
      <c r="C55" s="199"/>
      <c r="D55" s="514"/>
      <c r="E55" s="514"/>
      <c r="F55" s="514"/>
      <c r="G55" s="515"/>
    </row>
    <row r="56" spans="1:7" ht="15.75">
      <c r="A56" s="185" t="s">
        <v>103</v>
      </c>
      <c r="B56" s="199"/>
      <c r="C56" s="427"/>
      <c r="D56" s="526">
        <v>13838298596</v>
      </c>
      <c r="E56" s="526"/>
      <c r="F56" s="526">
        <v>1153921087</v>
      </c>
      <c r="G56" s="527"/>
    </row>
    <row r="57" spans="1:7" ht="15.75">
      <c r="A57" s="185" t="s">
        <v>104</v>
      </c>
      <c r="B57" s="199" t="s">
        <v>105</v>
      </c>
      <c r="C57" s="427"/>
      <c r="D57" s="526">
        <v>39160021</v>
      </c>
      <c r="E57" s="526"/>
      <c r="F57" s="526"/>
      <c r="G57" s="527"/>
    </row>
    <row r="58" spans="1:7" ht="15.75">
      <c r="A58" s="185" t="s">
        <v>106</v>
      </c>
      <c r="B58" s="199"/>
      <c r="C58" s="427"/>
      <c r="D58" s="526">
        <v>460823599</v>
      </c>
      <c r="E58" s="526"/>
      <c r="F58" s="526">
        <v>125461121</v>
      </c>
      <c r="G58" s="527"/>
    </row>
    <row r="59" spans="1:7" ht="15.75">
      <c r="A59" s="185" t="s">
        <v>107</v>
      </c>
      <c r="B59" s="199"/>
      <c r="C59" s="427"/>
      <c r="D59" s="526"/>
      <c r="E59" s="526"/>
      <c r="F59" s="526">
        <v>0</v>
      </c>
      <c r="G59" s="527"/>
    </row>
    <row r="60" spans="1:7" ht="15.75">
      <c r="A60" s="185" t="s">
        <v>108</v>
      </c>
      <c r="B60" s="199"/>
      <c r="C60" s="427"/>
      <c r="D60" s="526"/>
      <c r="E60" s="526"/>
      <c r="F60" s="526">
        <v>3500000</v>
      </c>
      <c r="G60" s="527"/>
    </row>
    <row r="61" spans="1:7" ht="15.75">
      <c r="A61" s="200" t="s">
        <v>109</v>
      </c>
      <c r="B61" s="201"/>
      <c r="C61" s="428"/>
      <c r="D61" s="526">
        <v>267316301</v>
      </c>
      <c r="E61" s="526"/>
      <c r="F61" s="516">
        <v>136364733</v>
      </c>
      <c r="G61" s="517"/>
    </row>
    <row r="62" spans="1:7" s="5" customFormat="1" ht="18" customHeight="1" thickBot="1">
      <c r="A62" s="518" t="s">
        <v>749</v>
      </c>
      <c r="B62" s="519"/>
      <c r="C62" s="520"/>
      <c r="D62" s="521">
        <f>SUM(D53:D61)</f>
        <v>15492530817</v>
      </c>
      <c r="E62" s="521">
        <f>SUM(E53:E56)</f>
        <v>0</v>
      </c>
      <c r="F62" s="521">
        <f>SUM(F53:F61)</f>
        <v>1584724979</v>
      </c>
      <c r="G62" s="522">
        <f>SUM(G53:G56)</f>
        <v>0</v>
      </c>
    </row>
    <row r="63" spans="1:5" s="5" customFormat="1" ht="16.5" thickBot="1">
      <c r="A63" s="214"/>
      <c r="B63" s="214"/>
      <c r="D63" s="215"/>
      <c r="E63" s="215"/>
    </row>
    <row r="64" spans="1:7" ht="17.25" customHeight="1">
      <c r="A64" s="508" t="s">
        <v>111</v>
      </c>
      <c r="B64" s="509"/>
      <c r="C64" s="510"/>
      <c r="D64" s="485" t="s">
        <v>359</v>
      </c>
      <c r="E64" s="485"/>
      <c r="F64" s="485" t="s">
        <v>742</v>
      </c>
      <c r="G64" s="486"/>
    </row>
    <row r="65" spans="1:7" ht="17.25" customHeight="1">
      <c r="A65" s="210" t="s">
        <v>112</v>
      </c>
      <c r="B65" s="216"/>
      <c r="C65" s="216"/>
      <c r="D65" s="511"/>
      <c r="E65" s="511"/>
      <c r="F65" s="511"/>
      <c r="G65" s="525"/>
    </row>
    <row r="66" spans="1:7" ht="15.75">
      <c r="A66" s="185" t="s">
        <v>113</v>
      </c>
      <c r="B66" s="221"/>
      <c r="C66" s="404"/>
      <c r="D66" s="526"/>
      <c r="E66" s="526"/>
      <c r="F66" s="526"/>
      <c r="G66" s="527"/>
    </row>
    <row r="67" spans="1:7" ht="15.75">
      <c r="A67" s="185" t="s">
        <v>114</v>
      </c>
      <c r="B67" s="221"/>
      <c r="C67" s="404"/>
      <c r="D67" s="526"/>
      <c r="E67" s="526"/>
      <c r="F67" s="526"/>
      <c r="G67" s="527"/>
    </row>
    <row r="68" spans="1:7" ht="15.75">
      <c r="A68" s="200" t="s">
        <v>771</v>
      </c>
      <c r="B68" s="405"/>
      <c r="C68" s="406"/>
      <c r="D68" s="526"/>
      <c r="E68" s="526"/>
      <c r="F68" s="526"/>
      <c r="G68" s="527"/>
    </row>
    <row r="69" spans="1:7" s="5" customFormat="1" ht="18" customHeight="1" thickBot="1">
      <c r="A69" s="518" t="s">
        <v>749</v>
      </c>
      <c r="B69" s="519"/>
      <c r="C69" s="520"/>
      <c r="D69" s="521">
        <f>D65+D66</f>
        <v>0</v>
      </c>
      <c r="E69" s="521">
        <f>SUM(E65:E66)</f>
        <v>0</v>
      </c>
      <c r="F69" s="521">
        <f>F65+F66</f>
        <v>0</v>
      </c>
      <c r="G69" s="522">
        <f>SUM(G65:G66)</f>
        <v>0</v>
      </c>
    </row>
    <row r="70" spans="1:7" ht="16.5" thickBot="1">
      <c r="A70" s="213"/>
      <c r="B70" s="218"/>
      <c r="C70" s="218"/>
      <c r="D70" s="219"/>
      <c r="E70" s="10"/>
      <c r="F70" s="10"/>
      <c r="G70" s="10"/>
    </row>
    <row r="71" spans="1:7" ht="17.25" customHeight="1">
      <c r="A71" s="508" t="s">
        <v>115</v>
      </c>
      <c r="B71" s="509"/>
      <c r="C71" s="510"/>
      <c r="D71" s="485" t="s">
        <v>359</v>
      </c>
      <c r="E71" s="485"/>
      <c r="F71" s="485" t="s">
        <v>742</v>
      </c>
      <c r="G71" s="486"/>
    </row>
    <row r="72" spans="1:7" ht="17.25" customHeight="1">
      <c r="A72" s="210" t="s">
        <v>116</v>
      </c>
      <c r="B72" s="216"/>
      <c r="C72" s="220"/>
      <c r="D72" s="511"/>
      <c r="E72" s="511"/>
      <c r="F72" s="511"/>
      <c r="G72" s="525"/>
    </row>
    <row r="73" spans="1:7" ht="15.75">
      <c r="A73" s="185" t="s">
        <v>117</v>
      </c>
      <c r="B73" s="221"/>
      <c r="C73" s="221"/>
      <c r="D73" s="514">
        <v>7632364</v>
      </c>
      <c r="E73" s="514"/>
      <c r="F73" s="514">
        <v>6972625</v>
      </c>
      <c r="G73" s="515"/>
    </row>
    <row r="74" spans="1:7" ht="15.75">
      <c r="A74" s="185" t="s">
        <v>118</v>
      </c>
      <c r="B74" s="221"/>
      <c r="C74" s="221"/>
      <c r="D74" s="514"/>
      <c r="E74" s="514"/>
      <c r="F74" s="514">
        <v>45345856</v>
      </c>
      <c r="G74" s="515"/>
    </row>
    <row r="75" spans="1:7" ht="15.75">
      <c r="A75" s="185" t="s">
        <v>119</v>
      </c>
      <c r="B75" s="221"/>
      <c r="C75" s="221"/>
      <c r="D75" s="514"/>
      <c r="E75" s="514"/>
      <c r="F75" s="514"/>
      <c r="G75" s="515"/>
    </row>
    <row r="76" spans="1:7" ht="15.75">
      <c r="A76" s="185" t="s">
        <v>120</v>
      </c>
      <c r="B76" s="221"/>
      <c r="C76" s="221"/>
      <c r="D76" s="514"/>
      <c r="E76" s="514"/>
      <c r="F76" s="514"/>
      <c r="G76" s="515"/>
    </row>
    <row r="77" spans="1:7" ht="15.75">
      <c r="A77" s="185" t="s">
        <v>121</v>
      </c>
      <c r="B77" s="221"/>
      <c r="C77" s="221"/>
      <c r="D77" s="514"/>
      <c r="E77" s="514"/>
      <c r="F77" s="514"/>
      <c r="G77" s="515"/>
    </row>
    <row r="78" spans="1:7" ht="15.75">
      <c r="A78" s="185" t="s">
        <v>122</v>
      </c>
      <c r="B78" s="221"/>
      <c r="C78" s="221"/>
      <c r="D78" s="514"/>
      <c r="E78" s="514"/>
      <c r="F78" s="514"/>
      <c r="G78" s="515"/>
    </row>
    <row r="79" spans="1:7" ht="15.75">
      <c r="A79" s="185" t="s">
        <v>123</v>
      </c>
      <c r="B79" s="221"/>
      <c r="C79" s="221"/>
      <c r="D79" s="514">
        <v>820317166</v>
      </c>
      <c r="E79" s="514"/>
      <c r="F79" s="516">
        <v>587207459</v>
      </c>
      <c r="G79" s="517"/>
    </row>
    <row r="80" spans="1:7" s="4" customFormat="1" ht="16.5" thickBot="1">
      <c r="A80" s="222" t="s">
        <v>749</v>
      </c>
      <c r="B80" s="223"/>
      <c r="C80" s="224"/>
      <c r="D80" s="521">
        <f>SUM(D72:E79)</f>
        <v>827949530</v>
      </c>
      <c r="E80" s="521"/>
      <c r="F80" s="521">
        <f>SUM(F72:G79)</f>
        <v>639525940</v>
      </c>
      <c r="G80" s="522"/>
    </row>
    <row r="81" spans="1:7" ht="16.5" thickBot="1">
      <c r="A81" s="213"/>
      <c r="B81" s="218"/>
      <c r="C81" s="218"/>
      <c r="D81" s="219"/>
      <c r="E81" s="225"/>
      <c r="F81" s="10"/>
      <c r="G81" s="10"/>
    </row>
    <row r="82" spans="1:7" ht="17.25" customHeight="1">
      <c r="A82" s="508" t="s">
        <v>124</v>
      </c>
      <c r="B82" s="509"/>
      <c r="C82" s="510"/>
      <c r="D82" s="485" t="s">
        <v>359</v>
      </c>
      <c r="E82" s="485"/>
      <c r="F82" s="485" t="s">
        <v>742</v>
      </c>
      <c r="G82" s="486"/>
    </row>
    <row r="83" spans="1:7" ht="17.25" customHeight="1">
      <c r="A83" s="210" t="s">
        <v>125</v>
      </c>
      <c r="B83" s="216"/>
      <c r="C83" s="216"/>
      <c r="D83" s="511"/>
      <c r="E83" s="511"/>
      <c r="F83" s="511"/>
      <c r="G83" s="525"/>
    </row>
    <row r="84" spans="1:7" ht="17.25" customHeight="1">
      <c r="A84" s="188" t="s">
        <v>771</v>
      </c>
      <c r="B84" s="217"/>
      <c r="C84" s="217"/>
      <c r="D84" s="526"/>
      <c r="E84" s="526"/>
      <c r="F84" s="526"/>
      <c r="G84" s="527"/>
    </row>
    <row r="85" spans="1:7" s="5" customFormat="1" ht="18" customHeight="1" thickBot="1">
      <c r="A85" s="518" t="s">
        <v>749</v>
      </c>
      <c r="B85" s="519"/>
      <c r="C85" s="520"/>
      <c r="D85" s="521">
        <f>D83+D84</f>
        <v>0</v>
      </c>
      <c r="E85" s="521">
        <f>SUM(E83:E84)</f>
        <v>0</v>
      </c>
      <c r="F85" s="521">
        <f>F83+F84</f>
        <v>0</v>
      </c>
      <c r="G85" s="522">
        <f>SUM(G83:G84)</f>
        <v>0</v>
      </c>
    </row>
    <row r="86" spans="1:7" ht="16.5" thickBot="1">
      <c r="A86" s="213"/>
      <c r="B86" s="218"/>
      <c r="C86" s="218"/>
      <c r="D86" s="219"/>
      <c r="E86" s="10"/>
      <c r="F86" s="10"/>
      <c r="G86" s="10"/>
    </row>
    <row r="87" spans="1:7" ht="17.25" customHeight="1">
      <c r="A87" s="508" t="s">
        <v>126</v>
      </c>
      <c r="B87" s="509"/>
      <c r="C87" s="510"/>
      <c r="D87" s="485" t="s">
        <v>359</v>
      </c>
      <c r="E87" s="485"/>
      <c r="F87" s="485" t="s">
        <v>742</v>
      </c>
      <c r="G87" s="486"/>
    </row>
    <row r="88" spans="1:7" ht="17.25" customHeight="1">
      <c r="A88" s="210" t="s">
        <v>127</v>
      </c>
      <c r="B88" s="216"/>
      <c r="C88" s="216"/>
      <c r="D88" s="511"/>
      <c r="E88" s="511"/>
      <c r="F88" s="511"/>
      <c r="G88" s="525"/>
    </row>
    <row r="89" spans="1:7" ht="15.75">
      <c r="A89" s="185" t="s">
        <v>128</v>
      </c>
      <c r="B89" s="221"/>
      <c r="C89" s="221"/>
      <c r="D89" s="514"/>
      <c r="E89" s="514"/>
      <c r="F89" s="514"/>
      <c r="G89" s="515"/>
    </row>
    <row r="90" spans="1:7" ht="15.75">
      <c r="A90" s="185" t="s">
        <v>129</v>
      </c>
      <c r="B90" s="221"/>
      <c r="C90" s="221"/>
      <c r="D90" s="514"/>
      <c r="E90" s="514"/>
      <c r="F90" s="514"/>
      <c r="G90" s="515"/>
    </row>
    <row r="91" spans="1:7" ht="15.75">
      <c r="A91" s="185" t="s">
        <v>130</v>
      </c>
      <c r="B91" s="221"/>
      <c r="C91" s="221"/>
      <c r="D91" s="514"/>
      <c r="E91" s="514"/>
      <c r="F91" s="514"/>
      <c r="G91" s="515"/>
    </row>
    <row r="92" spans="1:7" ht="15.75">
      <c r="A92" s="185" t="s">
        <v>131</v>
      </c>
      <c r="B92" s="221"/>
      <c r="C92" s="221"/>
      <c r="D92" s="514"/>
      <c r="E92" s="514"/>
      <c r="F92" s="514"/>
      <c r="G92" s="515"/>
    </row>
    <row r="93" spans="1:7" ht="15.75">
      <c r="A93" s="185" t="s">
        <v>132</v>
      </c>
      <c r="B93" s="221"/>
      <c r="C93" s="221"/>
      <c r="D93" s="514"/>
      <c r="E93" s="514"/>
      <c r="F93" s="514"/>
      <c r="G93" s="515"/>
    </row>
    <row r="94" spans="1:7" ht="15.75">
      <c r="A94" s="185" t="s">
        <v>133</v>
      </c>
      <c r="B94" s="221"/>
      <c r="C94" s="221"/>
      <c r="D94" s="514">
        <v>1670557748</v>
      </c>
      <c r="E94" s="514"/>
      <c r="F94" s="516">
        <v>1701245873</v>
      </c>
      <c r="G94" s="517"/>
    </row>
    <row r="95" spans="1:7" s="5" customFormat="1" ht="18" customHeight="1" thickBot="1">
      <c r="A95" s="518" t="s">
        <v>749</v>
      </c>
      <c r="B95" s="519"/>
      <c r="C95" s="520"/>
      <c r="D95" s="528">
        <f>SUM(D88:E94)</f>
        <v>1670557748</v>
      </c>
      <c r="E95" s="529"/>
      <c r="F95" s="528">
        <f>SUM(F88:G94)</f>
        <v>1701245873</v>
      </c>
      <c r="G95" s="530"/>
    </row>
    <row r="96" spans="1:7" ht="15.75">
      <c r="A96" s="213"/>
      <c r="B96" s="218"/>
      <c r="C96" s="218"/>
      <c r="D96" s="218"/>
      <c r="E96" s="10"/>
      <c r="F96" s="10"/>
      <c r="G96" s="10"/>
    </row>
    <row r="97" spans="1:7" ht="17.25" customHeight="1" thickBot="1">
      <c r="A97" s="226" t="s">
        <v>134</v>
      </c>
      <c r="B97"/>
      <c r="C97"/>
      <c r="D97"/>
      <c r="E97"/>
      <c r="F97"/>
      <c r="G97"/>
    </row>
    <row r="98" spans="1:7" ht="17.25" customHeight="1">
      <c r="A98" s="531" t="s">
        <v>135</v>
      </c>
      <c r="B98" s="533" t="s">
        <v>136</v>
      </c>
      <c r="C98" s="534"/>
      <c r="D98" s="535"/>
      <c r="E98" s="536" t="s">
        <v>137</v>
      </c>
      <c r="F98" s="537"/>
      <c r="G98" s="538"/>
    </row>
    <row r="99" spans="1:7" ht="16.5" thickBot="1">
      <c r="A99" s="532"/>
      <c r="B99" s="227" t="s">
        <v>138</v>
      </c>
      <c r="C99" s="227" t="s">
        <v>139</v>
      </c>
      <c r="D99" s="227" t="s">
        <v>140</v>
      </c>
      <c r="E99" s="227" t="s">
        <v>138</v>
      </c>
      <c r="F99" s="227" t="s">
        <v>139</v>
      </c>
      <c r="G99" s="228" t="s">
        <v>140</v>
      </c>
    </row>
    <row r="100" spans="1:7" ht="15.75">
      <c r="A100" s="229" t="s">
        <v>141</v>
      </c>
      <c r="B100" s="230"/>
      <c r="C100" s="230"/>
      <c r="D100" s="231"/>
      <c r="E100" s="231"/>
      <c r="F100" s="231"/>
      <c r="G100" s="232"/>
    </row>
    <row r="101" spans="1:7" s="5" customFormat="1" ht="15.75">
      <c r="A101" s="233" t="s">
        <v>142</v>
      </c>
      <c r="B101" s="234"/>
      <c r="C101" s="176"/>
      <c r="D101" s="235"/>
      <c r="E101" s="235"/>
      <c r="F101" s="235"/>
      <c r="G101" s="236"/>
    </row>
    <row r="102" spans="1:7" ht="16.5" thickBot="1">
      <c r="A102" s="237" t="s">
        <v>143</v>
      </c>
      <c r="B102" s="238"/>
      <c r="C102" s="238"/>
      <c r="D102" s="239"/>
      <c r="E102" s="239"/>
      <c r="F102" s="239"/>
      <c r="G102" s="240"/>
    </row>
    <row r="103" spans="1:7" ht="15.75">
      <c r="A103" s="241"/>
      <c r="B103" s="218"/>
      <c r="C103" s="218"/>
      <c r="D103"/>
      <c r="E103"/>
      <c r="F103"/>
      <c r="G103"/>
    </row>
    <row r="104" spans="1:7" ht="16.5" thickBot="1">
      <c r="A104" s="348" t="s">
        <v>144</v>
      </c>
      <c r="B104" s="349"/>
      <c r="C104" s="349"/>
      <c r="D104" s="350"/>
      <c r="E104" s="350"/>
      <c r="F104" s="350"/>
      <c r="G104" s="350"/>
    </row>
    <row r="105" spans="1:7" ht="17.25" customHeight="1">
      <c r="A105" s="539" t="s">
        <v>145</v>
      </c>
      <c r="B105" s="540"/>
      <c r="C105" s="541"/>
      <c r="D105" s="485" t="s">
        <v>359</v>
      </c>
      <c r="E105" s="485"/>
      <c r="F105" s="485" t="s">
        <v>742</v>
      </c>
      <c r="G105" s="486"/>
    </row>
    <row r="106" spans="1:7" ht="15.75">
      <c r="A106" s="210" t="s">
        <v>146</v>
      </c>
      <c r="B106" s="216"/>
      <c r="C106" s="216"/>
      <c r="D106" s="511"/>
      <c r="E106" s="511"/>
      <c r="F106" s="511"/>
      <c r="G106" s="525"/>
    </row>
    <row r="107" spans="1:7" ht="15.75">
      <c r="A107" s="185" t="s">
        <v>147</v>
      </c>
      <c r="B107" s="221"/>
      <c r="C107" s="221"/>
      <c r="D107" s="514"/>
      <c r="E107" s="514"/>
      <c r="F107" s="514"/>
      <c r="G107" s="515"/>
    </row>
    <row r="108" spans="1:7" ht="15.75">
      <c r="A108" s="185" t="s">
        <v>148</v>
      </c>
      <c r="B108" s="221"/>
      <c r="C108" s="242"/>
      <c r="D108" s="514"/>
      <c r="E108" s="514"/>
      <c r="F108" s="514"/>
      <c r="G108" s="515"/>
    </row>
    <row r="109" spans="1:7" ht="15.75">
      <c r="A109" s="185" t="s">
        <v>149</v>
      </c>
      <c r="B109" s="221"/>
      <c r="C109" s="221"/>
      <c r="D109" s="514"/>
      <c r="E109" s="514"/>
      <c r="F109" s="514"/>
      <c r="G109" s="515"/>
    </row>
    <row r="110" spans="1:7" ht="15.75">
      <c r="A110" s="185" t="s">
        <v>150</v>
      </c>
      <c r="B110" s="221"/>
      <c r="C110" s="221"/>
      <c r="D110" s="514"/>
      <c r="E110" s="514"/>
      <c r="F110" s="514"/>
      <c r="G110" s="515"/>
    </row>
    <row r="111" spans="1:7" ht="15.75">
      <c r="A111" s="185" t="s">
        <v>151</v>
      </c>
      <c r="B111" s="221"/>
      <c r="C111" s="221"/>
      <c r="D111" s="514"/>
      <c r="E111" s="514"/>
      <c r="F111" s="514"/>
      <c r="G111" s="515"/>
    </row>
    <row r="112" spans="1:7" s="5" customFormat="1" ht="15.75">
      <c r="A112" s="243" t="s">
        <v>152</v>
      </c>
      <c r="B112" s="244"/>
      <c r="C112" s="245"/>
      <c r="D112" s="514"/>
      <c r="E112" s="514"/>
      <c r="F112" s="514"/>
      <c r="G112" s="515"/>
    </row>
    <row r="113" spans="1:7" ht="16.5" thickBot="1">
      <c r="A113" s="246" t="s">
        <v>153</v>
      </c>
      <c r="B113" s="247"/>
      <c r="C113" s="247"/>
      <c r="D113" s="542"/>
      <c r="E113" s="542"/>
      <c r="F113" s="542"/>
      <c r="G113" s="543"/>
    </row>
    <row r="114" spans="1:7" ht="16.5" thickBot="1">
      <c r="A114" s="205"/>
      <c r="B114" s="219"/>
      <c r="C114" s="219"/>
      <c r="D114" s="219"/>
      <c r="E114" s="225"/>
      <c r="F114" s="225"/>
      <c r="G114" s="225"/>
    </row>
    <row r="115" spans="1:7" ht="15.75">
      <c r="A115" s="539" t="s">
        <v>154</v>
      </c>
      <c r="B115" s="540"/>
      <c r="C115" s="541"/>
      <c r="D115" s="485" t="s">
        <v>359</v>
      </c>
      <c r="E115" s="485"/>
      <c r="F115" s="485" t="s">
        <v>742</v>
      </c>
      <c r="G115" s="486"/>
    </row>
    <row r="116" spans="1:7" ht="15.75">
      <c r="A116" s="248" t="s">
        <v>156</v>
      </c>
      <c r="B116" s="249"/>
      <c r="C116" s="249"/>
      <c r="D116" s="544"/>
      <c r="E116" s="544"/>
      <c r="F116" s="544"/>
      <c r="G116" s="545"/>
    </row>
    <row r="117" spans="1:7" s="5" customFormat="1" ht="15.75">
      <c r="A117" s="243" t="s">
        <v>157</v>
      </c>
      <c r="B117" s="250"/>
      <c r="C117" s="250"/>
      <c r="D117" s="546"/>
      <c r="E117" s="546"/>
      <c r="F117" s="546"/>
      <c r="G117" s="547"/>
    </row>
    <row r="118" spans="1:7" ht="15.75">
      <c r="A118" s="251" t="s">
        <v>158</v>
      </c>
      <c r="B118" s="186"/>
      <c r="C118" s="186"/>
      <c r="D118" s="546"/>
      <c r="E118" s="546"/>
      <c r="F118" s="546"/>
      <c r="G118" s="547"/>
    </row>
    <row r="119" spans="1:7" ht="15.75">
      <c r="A119" s="243" t="s">
        <v>159</v>
      </c>
      <c r="B119" s="252"/>
      <c r="C119" s="252"/>
      <c r="D119" s="546"/>
      <c r="E119" s="546"/>
      <c r="F119" s="546"/>
      <c r="G119" s="547"/>
    </row>
    <row r="120" spans="1:7" ht="15.75">
      <c r="A120" s="243" t="s">
        <v>160</v>
      </c>
      <c r="B120" s="252"/>
      <c r="C120" s="252"/>
      <c r="D120" s="546"/>
      <c r="E120" s="546"/>
      <c r="F120" s="546"/>
      <c r="G120" s="547"/>
    </row>
    <row r="121" spans="1:7" ht="16.5" thickBot="1">
      <c r="A121" s="246"/>
      <c r="B121" s="253"/>
      <c r="C121" s="253"/>
      <c r="D121" s="548"/>
      <c r="E121" s="548"/>
      <c r="F121" s="548"/>
      <c r="G121" s="549"/>
    </row>
    <row r="122" spans="1:7" ht="15.75">
      <c r="A122" s="241"/>
      <c r="B122" s="100"/>
      <c r="C122" s="100"/>
      <c r="D122" s="100"/>
      <c r="E122" s="100"/>
      <c r="F122" s="100"/>
      <c r="G122" s="100"/>
    </row>
    <row r="123" spans="1:7" ht="15.75">
      <c r="A123" s="241" t="s">
        <v>161</v>
      </c>
      <c r="B123" s="100"/>
      <c r="C123" s="100"/>
      <c r="D123" s="100"/>
      <c r="E123" s="100"/>
      <c r="F123" s="100"/>
      <c r="G123" s="100"/>
    </row>
    <row r="124" spans="1:7" ht="15.75">
      <c r="A124" s="241"/>
      <c r="B124" s="100"/>
      <c r="C124" s="100"/>
      <c r="D124" s="100"/>
      <c r="E124" s="100"/>
      <c r="F124" s="100"/>
      <c r="G124" s="100"/>
    </row>
    <row r="125" spans="1:7" ht="15.75">
      <c r="A125" s="241"/>
      <c r="B125" s="100"/>
      <c r="C125" s="100"/>
      <c r="D125" s="100"/>
      <c r="E125" s="100"/>
      <c r="F125" s="100"/>
      <c r="G125" s="100"/>
    </row>
    <row r="126" spans="2:7" ht="15.75">
      <c r="B126" s="10"/>
      <c r="C126" s="10"/>
      <c r="D126" s="10"/>
      <c r="E126" s="10"/>
      <c r="F126" s="10"/>
      <c r="G126" s="10"/>
    </row>
    <row r="127" spans="2:7" ht="15.75">
      <c r="B127" s="10"/>
      <c r="C127" s="10"/>
      <c r="D127" s="10"/>
      <c r="E127" s="10"/>
      <c r="F127" s="10"/>
      <c r="G127" s="10"/>
    </row>
    <row r="128" spans="2:7" ht="15.75">
      <c r="B128" s="10"/>
      <c r="C128" s="10"/>
      <c r="D128" s="10"/>
      <c r="E128" s="10"/>
      <c r="F128" s="10"/>
      <c r="G128" s="10"/>
    </row>
    <row r="129" spans="2:7" ht="15.75">
      <c r="B129" s="10"/>
      <c r="C129" s="10"/>
      <c r="D129" s="10"/>
      <c r="E129" s="10"/>
      <c r="F129" s="10"/>
      <c r="G129" s="10"/>
    </row>
    <row r="130" spans="2:7" ht="15.75">
      <c r="B130" s="10"/>
      <c r="C130" s="10"/>
      <c r="D130" s="10"/>
      <c r="E130" s="10"/>
      <c r="F130" s="10"/>
      <c r="G130" s="10"/>
    </row>
    <row r="131" spans="2:7" ht="15.75">
      <c r="B131" s="10"/>
      <c r="C131" s="10"/>
      <c r="D131" s="10"/>
      <c r="E131" s="10"/>
      <c r="F131" s="10"/>
      <c r="G131" s="10"/>
    </row>
    <row r="132" spans="2:7" ht="15.75">
      <c r="B132" s="10"/>
      <c r="C132" s="10"/>
      <c r="D132" s="10"/>
      <c r="E132" s="10"/>
      <c r="F132" s="10"/>
      <c r="G132" s="10"/>
    </row>
    <row r="133" spans="2:7" ht="15.75">
      <c r="B133" s="10"/>
      <c r="C133" s="10"/>
      <c r="D133" s="10"/>
      <c r="E133" s="10"/>
      <c r="F133" s="10"/>
      <c r="G133" s="10"/>
    </row>
    <row r="134" spans="2:7" ht="15.75">
      <c r="B134" s="10"/>
      <c r="C134" s="10"/>
      <c r="D134" s="10"/>
      <c r="E134" s="10"/>
      <c r="F134" s="10"/>
      <c r="G134" s="10"/>
    </row>
    <row r="135" spans="2:7" ht="15.75">
      <c r="B135" s="10"/>
      <c r="C135" s="10"/>
      <c r="D135" s="10"/>
      <c r="E135" s="10"/>
      <c r="F135" s="10"/>
      <c r="G135" s="10"/>
    </row>
    <row r="136" spans="2:7" ht="15.75">
      <c r="B136" s="10"/>
      <c r="C136" s="10"/>
      <c r="D136" s="10"/>
      <c r="E136" s="10"/>
      <c r="F136" s="10"/>
      <c r="G136" s="10"/>
    </row>
    <row r="137" spans="2:7" ht="15.75">
      <c r="B137" s="10"/>
      <c r="C137" s="10"/>
      <c r="D137" s="10"/>
      <c r="E137" s="10"/>
      <c r="F137" s="10"/>
      <c r="G137" s="10"/>
    </row>
    <row r="138" spans="2:7" ht="15.75">
      <c r="B138" s="10"/>
      <c r="C138" s="10"/>
      <c r="D138" s="10"/>
      <c r="E138" s="10"/>
      <c r="F138" s="10"/>
      <c r="G138" s="10"/>
    </row>
    <row r="139" spans="2:7" ht="15.75">
      <c r="B139" s="10"/>
      <c r="C139" s="10"/>
      <c r="D139" s="10"/>
      <c r="E139" s="10"/>
      <c r="F139" s="10"/>
      <c r="G139" s="10"/>
    </row>
  </sheetData>
  <mergeCells count="216">
    <mergeCell ref="D121:E121"/>
    <mergeCell ref="F121:G121"/>
    <mergeCell ref="D119:E119"/>
    <mergeCell ref="F119:G119"/>
    <mergeCell ref="D120:E120"/>
    <mergeCell ref="F120:G120"/>
    <mergeCell ref="D117:E117"/>
    <mergeCell ref="F117:G117"/>
    <mergeCell ref="D118:E118"/>
    <mergeCell ref="F118:G118"/>
    <mergeCell ref="A115:C115"/>
    <mergeCell ref="D115:E115"/>
    <mergeCell ref="F115:G115"/>
    <mergeCell ref="D116:E116"/>
    <mergeCell ref="F116:G116"/>
    <mergeCell ref="D112:E112"/>
    <mergeCell ref="F112:G112"/>
    <mergeCell ref="D113:E113"/>
    <mergeCell ref="F113:G113"/>
    <mergeCell ref="D110:E110"/>
    <mergeCell ref="F110:G110"/>
    <mergeCell ref="D111:E111"/>
    <mergeCell ref="F111:G111"/>
    <mergeCell ref="D108:E108"/>
    <mergeCell ref="F108:G108"/>
    <mergeCell ref="D109:E109"/>
    <mergeCell ref="F109:G109"/>
    <mergeCell ref="D106:E106"/>
    <mergeCell ref="F106:G106"/>
    <mergeCell ref="D107:E107"/>
    <mergeCell ref="F107:G107"/>
    <mergeCell ref="A98:A99"/>
    <mergeCell ref="B98:D98"/>
    <mergeCell ref="E98:G98"/>
    <mergeCell ref="A105:C105"/>
    <mergeCell ref="D105:E105"/>
    <mergeCell ref="F105:G105"/>
    <mergeCell ref="D94:E94"/>
    <mergeCell ref="F94:G94"/>
    <mergeCell ref="A95:C95"/>
    <mergeCell ref="D95:E95"/>
    <mergeCell ref="F95:G95"/>
    <mergeCell ref="D92:E92"/>
    <mergeCell ref="F92:G92"/>
    <mergeCell ref="D93:E93"/>
    <mergeCell ref="F93:G93"/>
    <mergeCell ref="D90:E90"/>
    <mergeCell ref="F90:G90"/>
    <mergeCell ref="D91:E91"/>
    <mergeCell ref="F91:G91"/>
    <mergeCell ref="D88:E88"/>
    <mergeCell ref="F88:G88"/>
    <mergeCell ref="D89:E89"/>
    <mergeCell ref="F89:G89"/>
    <mergeCell ref="A85:C85"/>
    <mergeCell ref="D85:E85"/>
    <mergeCell ref="F85:G85"/>
    <mergeCell ref="A87:C87"/>
    <mergeCell ref="D87:E87"/>
    <mergeCell ref="F87:G87"/>
    <mergeCell ref="D83:E83"/>
    <mergeCell ref="F83:G83"/>
    <mergeCell ref="D84:E84"/>
    <mergeCell ref="F84:G84"/>
    <mergeCell ref="D80:E80"/>
    <mergeCell ref="F80:G80"/>
    <mergeCell ref="A82:C82"/>
    <mergeCell ref="D82:E82"/>
    <mergeCell ref="F82:G82"/>
    <mergeCell ref="D78:E78"/>
    <mergeCell ref="F78:G78"/>
    <mergeCell ref="D79:E79"/>
    <mergeCell ref="F79:G79"/>
    <mergeCell ref="D76:E76"/>
    <mergeCell ref="F76:G76"/>
    <mergeCell ref="D77:E77"/>
    <mergeCell ref="F77:G77"/>
    <mergeCell ref="D74:E74"/>
    <mergeCell ref="F74:G74"/>
    <mergeCell ref="D75:E75"/>
    <mergeCell ref="F75:G75"/>
    <mergeCell ref="D72:E72"/>
    <mergeCell ref="F72:G72"/>
    <mergeCell ref="D73:E73"/>
    <mergeCell ref="F73:G73"/>
    <mergeCell ref="A69:C69"/>
    <mergeCell ref="D69:E69"/>
    <mergeCell ref="F69:G69"/>
    <mergeCell ref="A71:C71"/>
    <mergeCell ref="D71:E71"/>
    <mergeCell ref="F71:G71"/>
    <mergeCell ref="D67:E67"/>
    <mergeCell ref="F67:G67"/>
    <mergeCell ref="D68:E68"/>
    <mergeCell ref="F68:G68"/>
    <mergeCell ref="D65:E65"/>
    <mergeCell ref="F65:G65"/>
    <mergeCell ref="D66:E66"/>
    <mergeCell ref="F66:G66"/>
    <mergeCell ref="A62:C62"/>
    <mergeCell ref="D62:E62"/>
    <mergeCell ref="F62:G62"/>
    <mergeCell ref="A64:C64"/>
    <mergeCell ref="D64:E64"/>
    <mergeCell ref="F64:G64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D54:E54"/>
    <mergeCell ref="F54:G54"/>
    <mergeCell ref="D55:E55"/>
    <mergeCell ref="F55:G55"/>
    <mergeCell ref="A52:C52"/>
    <mergeCell ref="D52:E52"/>
    <mergeCell ref="F52:G52"/>
    <mergeCell ref="D53:E53"/>
    <mergeCell ref="F53:G53"/>
    <mergeCell ref="D49:E49"/>
    <mergeCell ref="F49:G49"/>
    <mergeCell ref="A50:C50"/>
    <mergeCell ref="D50:E50"/>
    <mergeCell ref="F50:G50"/>
    <mergeCell ref="A47:C47"/>
    <mergeCell ref="D47:E47"/>
    <mergeCell ref="F47:G47"/>
    <mergeCell ref="D48:E48"/>
    <mergeCell ref="F48:G48"/>
    <mergeCell ref="D44:E44"/>
    <mergeCell ref="F44:G44"/>
    <mergeCell ref="A45:C45"/>
    <mergeCell ref="D45:E45"/>
    <mergeCell ref="F45:G45"/>
    <mergeCell ref="D42:E42"/>
    <mergeCell ref="F42:G42"/>
    <mergeCell ref="D43:E43"/>
    <mergeCell ref="F43:G43"/>
    <mergeCell ref="D40:E40"/>
    <mergeCell ref="F40:G40"/>
    <mergeCell ref="D41:E41"/>
    <mergeCell ref="F41:G41"/>
    <mergeCell ref="D38:E38"/>
    <mergeCell ref="F38:G38"/>
    <mergeCell ref="A39:C39"/>
    <mergeCell ref="D39:E39"/>
    <mergeCell ref="F39:G39"/>
    <mergeCell ref="D36:E36"/>
    <mergeCell ref="F36:G36"/>
    <mergeCell ref="A37:C37"/>
    <mergeCell ref="D37:E37"/>
    <mergeCell ref="F37:G37"/>
    <mergeCell ref="D34:E34"/>
    <mergeCell ref="F34:G34"/>
    <mergeCell ref="D35:E35"/>
    <mergeCell ref="F35:G35"/>
    <mergeCell ref="D32:E32"/>
    <mergeCell ref="F32:G32"/>
    <mergeCell ref="D33:E33"/>
    <mergeCell ref="F33:G33"/>
    <mergeCell ref="D27:E27"/>
    <mergeCell ref="F27:G27"/>
    <mergeCell ref="A31:C31"/>
    <mergeCell ref="D31:E31"/>
    <mergeCell ref="F31:G31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9:E19"/>
    <mergeCell ref="F19:G19"/>
    <mergeCell ref="D20:E20"/>
    <mergeCell ref="F20:G20"/>
    <mergeCell ref="D17:E17"/>
    <mergeCell ref="F17:G17"/>
    <mergeCell ref="D18:E18"/>
    <mergeCell ref="F18:G18"/>
    <mergeCell ref="D15:E15"/>
    <mergeCell ref="F15:G15"/>
    <mergeCell ref="D16:E16"/>
    <mergeCell ref="F16:G16"/>
    <mergeCell ref="D13:E13"/>
    <mergeCell ref="F13:G13"/>
    <mergeCell ref="D14:E14"/>
    <mergeCell ref="F14:G14"/>
    <mergeCell ref="D8:E8"/>
    <mergeCell ref="F8:G8"/>
    <mergeCell ref="D11:E12"/>
    <mergeCell ref="F11:G12"/>
    <mergeCell ref="D6:E6"/>
    <mergeCell ref="F6:G6"/>
    <mergeCell ref="D7:E7"/>
    <mergeCell ref="F7:G7"/>
    <mergeCell ref="D4:E4"/>
    <mergeCell ref="F4:G4"/>
    <mergeCell ref="D5:E5"/>
    <mergeCell ref="F5:G5"/>
    <mergeCell ref="D2:E2"/>
    <mergeCell ref="F2:G2"/>
    <mergeCell ref="D3:E3"/>
    <mergeCell ref="F3:G3"/>
  </mergeCells>
  <printOptions/>
  <pageMargins left="0.89" right="0.33" top="0.54" bottom="0.59" header="0.29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46">
      <selection activeCell="A17" sqref="A17"/>
    </sheetView>
  </sheetViews>
  <sheetFormatPr defaultColWidth="9.00390625" defaultRowHeight="12.75"/>
  <cols>
    <col min="1" max="1" width="19.25390625" style="1" customWidth="1"/>
    <col min="2" max="2" width="15.125" style="1" customWidth="1"/>
    <col min="3" max="3" width="15.375" style="1" customWidth="1"/>
    <col min="4" max="4" width="15.125" style="1" customWidth="1"/>
    <col min="5" max="5" width="13.625" style="1" customWidth="1"/>
    <col min="6" max="6" width="10.75390625" style="1" customWidth="1"/>
    <col min="7" max="7" width="12.25390625" style="1" customWidth="1"/>
    <col min="8" max="8" width="15.75390625" style="1" customWidth="1"/>
    <col min="9" max="9" width="13.875" style="1" customWidth="1"/>
    <col min="10" max="10" width="11.875" style="1" customWidth="1"/>
    <col min="11" max="11" width="16.125" style="1" customWidth="1"/>
    <col min="12" max="16384" width="9.125" style="1" customWidth="1"/>
  </cols>
  <sheetData>
    <row r="1" s="5" customFormat="1" ht="15.75">
      <c r="A1" s="5" t="s">
        <v>162</v>
      </c>
    </row>
    <row r="2" ht="16.5" thickBot="1">
      <c r="A2" s="1" t="s">
        <v>163</v>
      </c>
    </row>
    <row r="3" spans="1:11" ht="15.75">
      <c r="A3" s="354"/>
      <c r="B3" s="339" t="s">
        <v>164</v>
      </c>
      <c r="C3" s="339" t="s">
        <v>165</v>
      </c>
      <c r="D3" s="339" t="s">
        <v>617</v>
      </c>
      <c r="E3" s="339" t="s">
        <v>166</v>
      </c>
      <c r="F3" s="339" t="s">
        <v>167</v>
      </c>
      <c r="G3" s="339" t="s">
        <v>168</v>
      </c>
      <c r="H3" s="339" t="s">
        <v>213</v>
      </c>
      <c r="I3" s="339" t="s">
        <v>215</v>
      </c>
      <c r="J3" s="339" t="s">
        <v>169</v>
      </c>
      <c r="K3" s="340"/>
    </row>
    <row r="4" spans="1:11" ht="15.75">
      <c r="A4" s="355" t="s">
        <v>429</v>
      </c>
      <c r="B4" s="356" t="s">
        <v>170</v>
      </c>
      <c r="C4" s="356" t="s">
        <v>171</v>
      </c>
      <c r="D4" s="356" t="s">
        <v>618</v>
      </c>
      <c r="E4" s="356" t="s">
        <v>172</v>
      </c>
      <c r="F4" s="356" t="s">
        <v>173</v>
      </c>
      <c r="G4" s="356" t="s">
        <v>174</v>
      </c>
      <c r="H4" s="356" t="s">
        <v>214</v>
      </c>
      <c r="I4" s="356" t="s">
        <v>216</v>
      </c>
      <c r="J4" s="356" t="s">
        <v>175</v>
      </c>
      <c r="K4" s="353" t="s">
        <v>749</v>
      </c>
    </row>
    <row r="5" spans="1:11" ht="15.75">
      <c r="A5" s="357"/>
      <c r="B5" s="356"/>
      <c r="C5" s="356" t="s">
        <v>176</v>
      </c>
      <c r="D5" s="356"/>
      <c r="E5" s="356"/>
      <c r="F5" s="356" t="s">
        <v>177</v>
      </c>
      <c r="G5" s="356"/>
      <c r="H5" s="356"/>
      <c r="I5" s="356"/>
      <c r="J5" s="356" t="s">
        <v>178</v>
      </c>
      <c r="K5" s="353"/>
    </row>
    <row r="6" spans="1:11" ht="15.75">
      <c r="A6" s="254" t="s">
        <v>179</v>
      </c>
      <c r="B6" s="255">
        <v>1</v>
      </c>
      <c r="C6" s="255">
        <v>2</v>
      </c>
      <c r="D6" s="255">
        <v>3</v>
      </c>
      <c r="E6" s="255">
        <v>4</v>
      </c>
      <c r="F6" s="255">
        <v>5</v>
      </c>
      <c r="G6" s="255">
        <v>6</v>
      </c>
      <c r="H6" s="255"/>
      <c r="I6" s="255">
        <v>7</v>
      </c>
      <c r="J6" s="255">
        <v>8</v>
      </c>
      <c r="K6" s="256">
        <v>9</v>
      </c>
    </row>
    <row r="7" spans="1:11" s="5" customFormat="1" ht="15.75">
      <c r="A7" s="169" t="s">
        <v>55</v>
      </c>
      <c r="B7" s="367">
        <v>67065000000</v>
      </c>
      <c r="C7" s="367">
        <v>66871207500</v>
      </c>
      <c r="D7" s="367">
        <v>36023281961</v>
      </c>
      <c r="E7" s="367"/>
      <c r="F7" s="367"/>
      <c r="G7" s="367"/>
      <c r="H7" s="367">
        <v>33986813169</v>
      </c>
      <c r="I7" s="367">
        <v>4019067000</v>
      </c>
      <c r="J7" s="367"/>
      <c r="K7" s="257">
        <f>SUM(B7:J7)</f>
        <v>207965369630</v>
      </c>
    </row>
    <row r="8" spans="1:11" ht="15.75">
      <c r="A8" s="171" t="s">
        <v>180</v>
      </c>
      <c r="B8" s="11"/>
      <c r="C8" s="11"/>
      <c r="D8" s="11"/>
      <c r="E8" s="11"/>
      <c r="F8" s="11"/>
      <c r="G8" s="11"/>
      <c r="H8" s="11"/>
      <c r="I8" s="11"/>
      <c r="J8" s="11"/>
      <c r="K8" s="257"/>
    </row>
    <row r="9" spans="1:11" ht="15.75">
      <c r="A9" s="171" t="s">
        <v>181</v>
      </c>
      <c r="B9" s="11">
        <v>33931700000</v>
      </c>
      <c r="C9" s="11"/>
      <c r="D9" s="11"/>
      <c r="E9" s="11"/>
      <c r="F9" s="11"/>
      <c r="G9" s="11"/>
      <c r="H9" s="11"/>
      <c r="I9" s="11"/>
      <c r="J9" s="11"/>
      <c r="K9" s="257">
        <f>SUM(B9:J9)</f>
        <v>33931700000</v>
      </c>
    </row>
    <row r="10" spans="1:11" ht="15.75">
      <c r="A10" s="171" t="s">
        <v>182</v>
      </c>
      <c r="B10" s="11"/>
      <c r="C10" s="11"/>
      <c r="D10" s="11">
        <v>37413240709</v>
      </c>
      <c r="E10" s="11"/>
      <c r="F10" s="11"/>
      <c r="G10" s="11"/>
      <c r="H10" s="11"/>
      <c r="I10" s="11"/>
      <c r="J10" s="11"/>
      <c r="K10" s="257">
        <f aca="true" t="shared" si="0" ref="K10:K15">SUM(B10:J10)</f>
        <v>37413240709</v>
      </c>
    </row>
    <row r="11" spans="1:11" ht="15.75">
      <c r="A11" s="171" t="s">
        <v>17</v>
      </c>
      <c r="B11" s="11"/>
      <c r="C11" s="11">
        <v>41729968500</v>
      </c>
      <c r="D11" s="11"/>
      <c r="E11" s="11">
        <v>-1298220000</v>
      </c>
      <c r="F11" s="11"/>
      <c r="G11" s="11"/>
      <c r="H11" s="11">
        <v>13512665524</v>
      </c>
      <c r="I11" s="11">
        <v>1801164098</v>
      </c>
      <c r="J11" s="11"/>
      <c r="K11" s="257">
        <f t="shared" si="0"/>
        <v>55745578122</v>
      </c>
    </row>
    <row r="12" spans="1:11" ht="15.75">
      <c r="A12" s="171" t="s">
        <v>183</v>
      </c>
      <c r="B12" s="11"/>
      <c r="C12" s="11"/>
      <c r="D12" s="11"/>
      <c r="E12" s="11"/>
      <c r="F12" s="11"/>
      <c r="G12" s="11"/>
      <c r="H12" s="11"/>
      <c r="I12" s="11"/>
      <c r="J12" s="11"/>
      <c r="K12" s="257">
        <f t="shared" si="0"/>
        <v>0</v>
      </c>
    </row>
    <row r="13" spans="1:11" ht="15.75">
      <c r="A13" s="171" t="s">
        <v>184</v>
      </c>
      <c r="B13" s="11"/>
      <c r="C13" s="11"/>
      <c r="D13" s="11"/>
      <c r="E13" s="11"/>
      <c r="F13" s="11"/>
      <c r="G13" s="11"/>
      <c r="H13" s="11"/>
      <c r="I13" s="11"/>
      <c r="J13" s="11"/>
      <c r="K13" s="257">
        <f t="shared" si="0"/>
        <v>0</v>
      </c>
    </row>
    <row r="14" spans="1:11" ht="15.75">
      <c r="A14" s="171" t="s">
        <v>185</v>
      </c>
      <c r="B14" s="11"/>
      <c r="C14" s="11"/>
      <c r="D14" s="11"/>
      <c r="E14" s="11"/>
      <c r="F14" s="11"/>
      <c r="G14" s="11"/>
      <c r="H14" s="11"/>
      <c r="I14" s="11"/>
      <c r="J14" s="11"/>
      <c r="K14" s="257">
        <f t="shared" si="0"/>
        <v>0</v>
      </c>
    </row>
    <row r="15" spans="1:11" ht="15.75">
      <c r="A15" s="171" t="s">
        <v>20</v>
      </c>
      <c r="B15" s="11"/>
      <c r="C15" s="11"/>
      <c r="D15" s="11">
        <v>36023281961</v>
      </c>
      <c r="E15" s="11"/>
      <c r="F15" s="11"/>
      <c r="G15" s="11"/>
      <c r="H15" s="11">
        <v>20116470000</v>
      </c>
      <c r="I15" s="11"/>
      <c r="J15" s="11"/>
      <c r="K15" s="257">
        <f t="shared" si="0"/>
        <v>56139751961</v>
      </c>
    </row>
    <row r="16" spans="1:11" s="5" customFormat="1" ht="15.75">
      <c r="A16" s="172" t="s">
        <v>186</v>
      </c>
      <c r="B16" s="176">
        <f>B7+B9+B10+B11-B12-B14-B15</f>
        <v>100996700000</v>
      </c>
      <c r="C16" s="176">
        <f aca="true" t="shared" si="1" ref="C16:J16">C7+C9+C10+C11-C12-C14-C15</f>
        <v>108601176000</v>
      </c>
      <c r="D16" s="176">
        <f t="shared" si="1"/>
        <v>37413240709</v>
      </c>
      <c r="E16" s="176">
        <f t="shared" si="1"/>
        <v>-1298220000</v>
      </c>
      <c r="F16" s="176">
        <f t="shared" si="1"/>
        <v>0</v>
      </c>
      <c r="G16" s="176">
        <f t="shared" si="1"/>
        <v>0</v>
      </c>
      <c r="H16" s="176">
        <f t="shared" si="1"/>
        <v>27383008693</v>
      </c>
      <c r="I16" s="176">
        <f t="shared" si="1"/>
        <v>5820231098</v>
      </c>
      <c r="J16" s="176">
        <f t="shared" si="1"/>
        <v>0</v>
      </c>
      <c r="K16" s="176">
        <f>K7+K9+K10+K11-K12-K14-K15</f>
        <v>278916136500</v>
      </c>
    </row>
    <row r="17" spans="1:11" s="5" customFormat="1" ht="15.75">
      <c r="A17" s="172" t="s">
        <v>187</v>
      </c>
      <c r="B17" s="176">
        <f>B16</f>
        <v>100996700000</v>
      </c>
      <c r="C17" s="176">
        <f aca="true" t="shared" si="2" ref="C17:K17">C16</f>
        <v>108601176000</v>
      </c>
      <c r="D17" s="176">
        <f t="shared" si="2"/>
        <v>37413240709</v>
      </c>
      <c r="E17" s="176">
        <f t="shared" si="2"/>
        <v>-1298220000</v>
      </c>
      <c r="F17" s="176">
        <f t="shared" si="2"/>
        <v>0</v>
      </c>
      <c r="G17" s="176">
        <f t="shared" si="2"/>
        <v>0</v>
      </c>
      <c r="H17" s="176">
        <f t="shared" si="2"/>
        <v>27383008693</v>
      </c>
      <c r="I17" s="176">
        <f t="shared" si="2"/>
        <v>5820231098</v>
      </c>
      <c r="J17" s="176">
        <f t="shared" si="2"/>
        <v>0</v>
      </c>
      <c r="K17" s="258">
        <f t="shared" si="2"/>
        <v>278916136500</v>
      </c>
    </row>
    <row r="18" spans="1:11" ht="15.75">
      <c r="A18" s="171" t="s">
        <v>188</v>
      </c>
      <c r="B18" s="11"/>
      <c r="C18" s="11"/>
      <c r="D18" s="11"/>
      <c r="E18" s="11"/>
      <c r="F18" s="11"/>
      <c r="G18" s="11"/>
      <c r="H18" s="11"/>
      <c r="I18" s="11"/>
      <c r="J18" s="11"/>
      <c r="K18" s="12">
        <f>SUM(B18:J18)</f>
        <v>0</v>
      </c>
    </row>
    <row r="19" spans="1:11" ht="15.75">
      <c r="A19" s="171" t="s">
        <v>189</v>
      </c>
      <c r="B19" s="11"/>
      <c r="C19" s="11"/>
      <c r="D19" s="11"/>
      <c r="E19" s="11"/>
      <c r="F19" s="11"/>
      <c r="G19" s="11"/>
      <c r="H19" s="11"/>
      <c r="I19" s="11"/>
      <c r="J19" s="11"/>
      <c r="K19" s="12">
        <f aca="true" t="shared" si="3" ref="K19:K26">SUM(B19:J19)</f>
        <v>0</v>
      </c>
    </row>
    <row r="20" spans="1:11" ht="15.75">
      <c r="A20" s="171" t="s">
        <v>190</v>
      </c>
      <c r="B20" s="11"/>
      <c r="C20" s="11"/>
      <c r="D20" s="11"/>
      <c r="E20" s="11"/>
      <c r="F20" s="11"/>
      <c r="G20" s="11"/>
      <c r="H20" s="11"/>
      <c r="I20" s="11"/>
      <c r="J20" s="11"/>
      <c r="K20" s="12">
        <f t="shared" si="3"/>
        <v>0</v>
      </c>
    </row>
    <row r="21" spans="1:11" ht="15.75">
      <c r="A21" s="171" t="s">
        <v>191</v>
      </c>
      <c r="B21" s="11"/>
      <c r="C21" s="11"/>
      <c r="D21" s="45">
        <v>66461250705</v>
      </c>
      <c r="E21" s="426"/>
      <c r="F21" s="11"/>
      <c r="G21" s="11"/>
      <c r="H21" s="11"/>
      <c r="I21" s="11"/>
      <c r="J21" s="11"/>
      <c r="K21" s="12">
        <f t="shared" si="3"/>
        <v>66461250705</v>
      </c>
    </row>
    <row r="22" spans="1:11" ht="15.75">
      <c r="A22" s="171" t="s">
        <v>17</v>
      </c>
      <c r="B22" s="11"/>
      <c r="C22" s="11"/>
      <c r="D22" s="11"/>
      <c r="E22" s="11"/>
      <c r="F22" s="11"/>
      <c r="G22" s="11"/>
      <c r="H22" s="11">
        <v>8968459560</v>
      </c>
      <c r="I22" s="11">
        <v>1870662035</v>
      </c>
      <c r="J22" s="11"/>
      <c r="K22" s="12">
        <f t="shared" si="3"/>
        <v>10839121595</v>
      </c>
    </row>
    <row r="23" spans="1:11" ht="15.75">
      <c r="A23" s="259" t="s">
        <v>192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2">
        <f t="shared" si="3"/>
        <v>0</v>
      </c>
    </row>
    <row r="24" spans="1:11" ht="15.75">
      <c r="A24" s="259" t="s">
        <v>193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2">
        <f t="shared" si="3"/>
        <v>0</v>
      </c>
    </row>
    <row r="25" spans="1:11" ht="15.75">
      <c r="A25" s="259" t="s">
        <v>194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2">
        <f t="shared" si="3"/>
        <v>0</v>
      </c>
    </row>
    <row r="26" spans="1:11" ht="15.75">
      <c r="A26" s="259" t="s">
        <v>20</v>
      </c>
      <c r="B26" s="139"/>
      <c r="C26" s="139"/>
      <c r="D26" s="139">
        <v>37413240709</v>
      </c>
      <c r="E26" s="139"/>
      <c r="F26" s="139"/>
      <c r="G26" s="139"/>
      <c r="H26" s="139"/>
      <c r="I26" s="139"/>
      <c r="J26" s="139"/>
      <c r="K26" s="12">
        <f t="shared" si="3"/>
        <v>37413240709</v>
      </c>
    </row>
    <row r="27" spans="1:11" s="5" customFormat="1" ht="16.5" thickBot="1">
      <c r="A27" s="260" t="s">
        <v>195</v>
      </c>
      <c r="B27" s="261">
        <f>B17+B19+B21+B22+B20</f>
        <v>100996700000</v>
      </c>
      <c r="C27" s="261">
        <f aca="true" t="shared" si="4" ref="C27:H27">C17+C19+C21+C22-C23-C25-C26</f>
        <v>108601176000</v>
      </c>
      <c r="D27" s="261">
        <f>D17+D19+D21+D22-D23-D25-D26</f>
        <v>66461250705</v>
      </c>
      <c r="E27" s="261">
        <f t="shared" si="4"/>
        <v>-1298220000</v>
      </c>
      <c r="F27" s="261">
        <f t="shared" si="4"/>
        <v>0</v>
      </c>
      <c r="G27" s="261">
        <f t="shared" si="4"/>
        <v>0</v>
      </c>
      <c r="H27" s="261">
        <f t="shared" si="4"/>
        <v>36351468253</v>
      </c>
      <c r="I27" s="261">
        <f>I17+I20+I26+I22</f>
        <v>7690893133</v>
      </c>
      <c r="J27" s="261">
        <f>J17+J19+J21+J22-J23-J25-J26</f>
        <v>0</v>
      </c>
      <c r="K27" s="262">
        <f>K17+K19+K21+K22-K23-K25-K26+K20</f>
        <v>318803268091</v>
      </c>
    </row>
    <row r="28" spans="9:10" ht="16.5" thickBot="1">
      <c r="I28" s="368"/>
      <c r="J28" s="368"/>
    </row>
    <row r="29" spans="1:10" ht="15.75">
      <c r="A29" s="351" t="s">
        <v>196</v>
      </c>
      <c r="B29" s="352"/>
      <c r="C29" s="352"/>
      <c r="D29" s="352"/>
      <c r="E29" s="352"/>
      <c r="F29" s="346"/>
      <c r="G29" s="485" t="s">
        <v>360</v>
      </c>
      <c r="H29" s="485"/>
      <c r="I29" s="485" t="s">
        <v>742</v>
      </c>
      <c r="J29" s="486"/>
    </row>
    <row r="30" spans="1:10" ht="15.75">
      <c r="A30" s="263" t="s">
        <v>197</v>
      </c>
      <c r="B30" s="264"/>
      <c r="C30" s="264"/>
      <c r="D30" s="264"/>
      <c r="E30" s="264"/>
      <c r="F30" s="264"/>
      <c r="G30" s="550">
        <v>25055620000</v>
      </c>
      <c r="H30" s="551"/>
      <c r="I30" s="550">
        <v>23037870000</v>
      </c>
      <c r="J30" s="552"/>
    </row>
    <row r="31" spans="1:10" ht="15.75">
      <c r="A31" s="265" t="s">
        <v>198</v>
      </c>
      <c r="B31" s="266"/>
      <c r="C31" s="266"/>
      <c r="D31" s="266"/>
      <c r="E31" s="266"/>
      <c r="F31" s="266"/>
      <c r="G31" s="491">
        <v>75941080000</v>
      </c>
      <c r="H31" s="492"/>
      <c r="I31" s="491">
        <v>77958830000</v>
      </c>
      <c r="J31" s="493"/>
    </row>
    <row r="32" spans="1:10" ht="16.5" thickBot="1">
      <c r="A32" s="267" t="s">
        <v>776</v>
      </c>
      <c r="B32" s="268"/>
      <c r="C32" s="268"/>
      <c r="D32" s="268"/>
      <c r="E32" s="268"/>
      <c r="F32" s="268"/>
      <c r="G32" s="553"/>
      <c r="H32" s="554"/>
      <c r="I32" s="555"/>
      <c r="J32" s="496"/>
    </row>
    <row r="33" spans="1:10" ht="15.75">
      <c r="A33" s="407" t="s">
        <v>199</v>
      </c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15.75">
      <c r="A34" s="186" t="s">
        <v>200</v>
      </c>
      <c r="B34" s="242"/>
      <c r="C34" s="242"/>
      <c r="D34" s="242"/>
      <c r="E34" s="242"/>
      <c r="F34" s="242"/>
      <c r="G34" s="242"/>
      <c r="H34" s="242">
        <v>58733</v>
      </c>
      <c r="I34" s="186"/>
      <c r="J34" s="186"/>
    </row>
    <row r="35" spans="1:7" ht="15.75">
      <c r="A35" s="167"/>
      <c r="B35" s="100"/>
      <c r="C35" s="100"/>
      <c r="D35" s="100"/>
      <c r="E35" s="100"/>
      <c r="F35" s="100"/>
      <c r="G35" s="100"/>
    </row>
    <row r="36" spans="1:7" ht="15.75">
      <c r="A36" s="167"/>
      <c r="B36" s="100"/>
      <c r="C36" s="100"/>
      <c r="D36" s="100"/>
      <c r="E36" s="100"/>
      <c r="F36" s="100"/>
      <c r="G36" s="100"/>
    </row>
    <row r="37" spans="1:7" ht="15.75">
      <c r="A37" s="167"/>
      <c r="B37" s="100"/>
      <c r="C37" s="100"/>
      <c r="D37" s="100"/>
      <c r="E37" s="100"/>
      <c r="F37" s="100"/>
      <c r="G37" s="100"/>
    </row>
    <row r="38" spans="1:7" ht="15.75">
      <c r="A38" s="167"/>
      <c r="B38" s="100"/>
      <c r="C38" s="100"/>
      <c r="D38" s="100"/>
      <c r="E38" s="100"/>
      <c r="F38" s="100"/>
      <c r="G38" s="100"/>
    </row>
    <row r="39" spans="1:7" s="5" customFormat="1" ht="15.75">
      <c r="A39" s="269"/>
      <c r="B39" s="154"/>
      <c r="C39" s="154"/>
      <c r="D39" s="154"/>
      <c r="E39" s="270"/>
      <c r="F39" s="270"/>
      <c r="G39" s="154"/>
    </row>
    <row r="40" spans="1:7" ht="15.75">
      <c r="A40" s="167"/>
      <c r="B40" s="167"/>
      <c r="C40" s="167"/>
      <c r="D40" s="167"/>
      <c r="E40" s="167"/>
      <c r="F40" s="167"/>
      <c r="G40" s="167"/>
    </row>
  </sheetData>
  <mergeCells count="8">
    <mergeCell ref="G31:H31"/>
    <mergeCell ref="I31:J31"/>
    <mergeCell ref="G32:H32"/>
    <mergeCell ref="I32:J32"/>
    <mergeCell ref="G29:H29"/>
    <mergeCell ref="I29:J29"/>
    <mergeCell ref="G30:H30"/>
    <mergeCell ref="I30:J30"/>
  </mergeCells>
  <printOptions/>
  <pageMargins left="0.28" right="0.21" top="0.32" bottom="0.24" header="0.2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2"/>
  <sheetViews>
    <sheetView workbookViewId="0" topLeftCell="A61">
      <selection activeCell="E138" sqref="E138"/>
    </sheetView>
  </sheetViews>
  <sheetFormatPr defaultColWidth="9.00390625" defaultRowHeight="12.75"/>
  <cols>
    <col min="1" max="1" width="57.00390625" style="1" customWidth="1"/>
    <col min="2" max="2" width="15.875" style="1" customWidth="1"/>
    <col min="3" max="3" width="16.375" style="1" customWidth="1"/>
    <col min="4" max="16384" width="9.125" style="1" customWidth="1"/>
  </cols>
  <sheetData>
    <row r="1" ht="16.5" thickBot="1"/>
    <row r="2" spans="1:3" ht="15.75">
      <c r="A2" s="370" t="s">
        <v>201</v>
      </c>
      <c r="B2" s="339" t="s">
        <v>360</v>
      </c>
      <c r="C2" s="340" t="s">
        <v>137</v>
      </c>
    </row>
    <row r="3" spans="1:3" ht="15.75">
      <c r="A3" s="371" t="s">
        <v>202</v>
      </c>
      <c r="B3" s="358"/>
      <c r="C3" s="359"/>
    </row>
    <row r="4" spans="1:3" ht="15.75">
      <c r="A4" s="210" t="s">
        <v>203</v>
      </c>
      <c r="B4" s="271">
        <v>100996700000</v>
      </c>
      <c r="C4" s="119">
        <v>100996700000</v>
      </c>
    </row>
    <row r="5" spans="1:3" ht="15.75">
      <c r="A5" s="185" t="s">
        <v>204</v>
      </c>
      <c r="B5" s="11">
        <v>100996700000</v>
      </c>
      <c r="C5" s="12">
        <v>67065000000</v>
      </c>
    </row>
    <row r="6" spans="1:3" ht="15.75">
      <c r="A6" s="185" t="s">
        <v>205</v>
      </c>
      <c r="B6" s="11"/>
      <c r="C6" s="12">
        <v>33931700000</v>
      </c>
    </row>
    <row r="7" spans="1:3" ht="15.75">
      <c r="A7" s="185" t="s">
        <v>206</v>
      </c>
      <c r="B7" s="11"/>
      <c r="C7" s="12"/>
    </row>
    <row r="8" spans="1:3" ht="15.75">
      <c r="A8" s="185" t="s">
        <v>207</v>
      </c>
      <c r="B8" s="11">
        <v>100996700000</v>
      </c>
      <c r="C8" s="12">
        <v>100996700000</v>
      </c>
    </row>
    <row r="9" spans="1:3" ht="16.5" thickBot="1">
      <c r="A9" s="272" t="s">
        <v>208</v>
      </c>
      <c r="B9" s="13"/>
      <c r="C9" s="14"/>
    </row>
    <row r="10" spans="1:3" ht="15.75">
      <c r="A10" s="273"/>
      <c r="B10" s="273"/>
      <c r="C10" s="273"/>
    </row>
    <row r="11" spans="1:3" ht="15.75">
      <c r="A11" s="274" t="s">
        <v>209</v>
      </c>
      <c r="B11" s="275"/>
      <c r="C11" s="275"/>
    </row>
    <row r="12" spans="1:3" ht="15.75">
      <c r="A12" s="276" t="s">
        <v>210</v>
      </c>
      <c r="B12" s="186"/>
      <c r="C12" s="186"/>
    </row>
    <row r="13" spans="1:3" ht="15.75">
      <c r="A13" s="276" t="s">
        <v>211</v>
      </c>
      <c r="B13" s="186"/>
      <c r="C13" s="186"/>
    </row>
    <row r="14" spans="1:3" ht="15.75">
      <c r="A14" s="276" t="s">
        <v>212</v>
      </c>
      <c r="B14" s="186"/>
      <c r="C14" s="186"/>
    </row>
    <row r="15" spans="1:3" ht="15.75">
      <c r="A15" s="276" t="s">
        <v>217</v>
      </c>
      <c r="B15" s="186"/>
      <c r="C15" s="186"/>
    </row>
    <row r="16" spans="1:3" ht="16.5" thickBot="1">
      <c r="A16" s="189"/>
      <c r="B16" s="189"/>
      <c r="C16" s="189"/>
    </row>
    <row r="17" spans="1:3" ht="15.75">
      <c r="A17" s="344" t="s">
        <v>218</v>
      </c>
      <c r="B17" s="339" t="s">
        <v>360</v>
      </c>
      <c r="C17" s="347" t="s">
        <v>742</v>
      </c>
    </row>
    <row r="18" spans="1:3" ht="15.75">
      <c r="A18" s="210" t="s">
        <v>219</v>
      </c>
      <c r="B18" s="271">
        <v>10099670</v>
      </c>
      <c r="C18" s="119">
        <v>10099670</v>
      </c>
    </row>
    <row r="19" spans="1:3" ht="15.75">
      <c r="A19" s="185" t="s">
        <v>220</v>
      </c>
      <c r="B19" s="11">
        <v>10099670</v>
      </c>
      <c r="C19" s="12">
        <v>10099670</v>
      </c>
    </row>
    <row r="20" spans="1:3" ht="15.75">
      <c r="A20" s="185" t="s">
        <v>221</v>
      </c>
      <c r="B20" s="11">
        <v>10099670</v>
      </c>
      <c r="C20" s="12">
        <v>10099670</v>
      </c>
    </row>
    <row r="21" spans="1:3" ht="15.75">
      <c r="A21" s="185" t="s">
        <v>222</v>
      </c>
      <c r="B21" s="11"/>
      <c r="C21" s="12"/>
    </row>
    <row r="22" spans="1:3" ht="15.75">
      <c r="A22" s="185" t="s">
        <v>223</v>
      </c>
      <c r="B22" s="11"/>
      <c r="C22" s="12"/>
    </row>
    <row r="23" spans="1:3" ht="15.75">
      <c r="A23" s="185" t="s">
        <v>221</v>
      </c>
      <c r="B23" s="11"/>
      <c r="C23" s="12"/>
    </row>
    <row r="24" spans="1:3" ht="15.75">
      <c r="A24" s="185" t="s">
        <v>222</v>
      </c>
      <c r="B24" s="11"/>
      <c r="C24" s="12"/>
    </row>
    <row r="25" spans="1:3" ht="15.75">
      <c r="A25" s="185" t="s">
        <v>224</v>
      </c>
      <c r="B25" s="11">
        <v>10040937</v>
      </c>
      <c r="C25" s="12">
        <v>10099670</v>
      </c>
    </row>
    <row r="26" spans="1:3" ht="15.75">
      <c r="A26" s="185" t="s">
        <v>221</v>
      </c>
      <c r="B26" s="11">
        <v>10040937</v>
      </c>
      <c r="C26" s="12">
        <v>10099670</v>
      </c>
    </row>
    <row r="27" spans="1:3" ht="15.75">
      <c r="A27" s="185" t="s">
        <v>222</v>
      </c>
      <c r="B27" s="11"/>
      <c r="C27" s="12"/>
    </row>
    <row r="28" spans="1:3" ht="15.75">
      <c r="A28" s="185" t="s">
        <v>225</v>
      </c>
      <c r="B28" s="11">
        <v>10000</v>
      </c>
      <c r="C28" s="12">
        <v>10000</v>
      </c>
    </row>
    <row r="29" spans="1:3" ht="16.5" thickBot="1">
      <c r="A29" s="191"/>
      <c r="B29" s="13"/>
      <c r="C29" s="14"/>
    </row>
    <row r="30" spans="1:3" ht="15.75">
      <c r="A30" s="274" t="s">
        <v>226</v>
      </c>
      <c r="B30" s="275"/>
      <c r="C30" s="275"/>
    </row>
    <row r="31" spans="1:3" ht="15.75">
      <c r="A31" s="276" t="s">
        <v>227</v>
      </c>
      <c r="B31" s="11">
        <v>36351468253</v>
      </c>
      <c r="C31" s="12">
        <v>27383008693</v>
      </c>
    </row>
    <row r="32" spans="1:3" ht="15.75">
      <c r="A32" s="276" t="s">
        <v>228</v>
      </c>
      <c r="B32" s="11">
        <v>7690893133</v>
      </c>
      <c r="C32" s="12">
        <v>5820231098</v>
      </c>
    </row>
    <row r="33" spans="1:3" ht="15.75">
      <c r="A33" s="276" t="s">
        <v>679</v>
      </c>
      <c r="B33" s="8">
        <v>-549641066</v>
      </c>
      <c r="C33" s="432">
        <v>-1605116066</v>
      </c>
    </row>
    <row r="34" spans="1:3" ht="15.75">
      <c r="A34" s="276"/>
      <c r="B34" s="186"/>
      <c r="C34" s="186"/>
    </row>
    <row r="35" spans="1:3" ht="15.75">
      <c r="A35" s="276" t="s">
        <v>229</v>
      </c>
      <c r="B35" s="186"/>
      <c r="C35" s="186"/>
    </row>
    <row r="36" spans="1:3" ht="15.75">
      <c r="A36" s="276"/>
      <c r="B36" s="186"/>
      <c r="C36" s="186"/>
    </row>
    <row r="37" spans="1:3" ht="15.75">
      <c r="A37" s="276"/>
      <c r="B37" s="186"/>
      <c r="C37" s="186"/>
    </row>
    <row r="38" spans="1:3" ht="15.75">
      <c r="A38" s="276" t="s">
        <v>110</v>
      </c>
      <c r="B38" s="186"/>
      <c r="C38" s="186"/>
    </row>
    <row r="39" spans="1:3" ht="15.75">
      <c r="A39" s="186" t="s">
        <v>230</v>
      </c>
      <c r="B39" s="186"/>
      <c r="C39" s="186"/>
    </row>
    <row r="40" spans="1:3" ht="15.75">
      <c r="A40" s="276" t="s">
        <v>771</v>
      </c>
      <c r="B40" s="186"/>
      <c r="C40" s="186"/>
    </row>
    <row r="41" spans="1:3" ht="15.75">
      <c r="A41" s="276" t="s">
        <v>771</v>
      </c>
      <c r="B41" s="186"/>
      <c r="C41" s="186"/>
    </row>
    <row r="42" spans="1:3" ht="16.5" thickBot="1">
      <c r="A42" s="277" t="s">
        <v>771</v>
      </c>
      <c r="B42" s="189"/>
      <c r="C42" s="189"/>
    </row>
    <row r="43" spans="1:3" ht="15.75">
      <c r="A43" s="360" t="s">
        <v>232</v>
      </c>
      <c r="B43" s="339" t="s">
        <v>360</v>
      </c>
      <c r="C43" s="347" t="s">
        <v>137</v>
      </c>
    </row>
    <row r="44" spans="1:3" ht="15.75">
      <c r="A44" s="210" t="s">
        <v>233</v>
      </c>
      <c r="B44" s="278"/>
      <c r="C44" s="279"/>
    </row>
    <row r="45" spans="1:3" ht="15.75">
      <c r="A45" s="185" t="s">
        <v>234</v>
      </c>
      <c r="B45" s="43"/>
      <c r="C45" s="280"/>
    </row>
    <row r="46" spans="1:3" ht="16.5" thickBot="1">
      <c r="A46" s="272" t="s">
        <v>235</v>
      </c>
      <c r="B46" s="178"/>
      <c r="C46" s="281"/>
    </row>
    <row r="47" spans="1:3" ht="16.5" thickBot="1">
      <c r="A47" s="167"/>
      <c r="B47" s="167"/>
      <c r="C47" s="167"/>
    </row>
    <row r="48" spans="1:3" s="5" customFormat="1" ht="15.75">
      <c r="A48" s="360" t="s">
        <v>236</v>
      </c>
      <c r="B48" s="369" t="s">
        <v>360</v>
      </c>
      <c r="C48" s="347" t="s">
        <v>742</v>
      </c>
    </row>
    <row r="49" spans="1:3" ht="15.75">
      <c r="A49" s="282" t="s">
        <v>237</v>
      </c>
      <c r="B49" s="82"/>
      <c r="C49" s="283"/>
    </row>
    <row r="50" spans="1:3" ht="15.75">
      <c r="A50" s="233" t="s">
        <v>238</v>
      </c>
      <c r="B50" s="43"/>
      <c r="C50" s="280"/>
    </row>
    <row r="51" spans="1:3" ht="15.75">
      <c r="A51" s="233" t="s">
        <v>239</v>
      </c>
      <c r="B51" s="43"/>
      <c r="C51" s="280"/>
    </row>
    <row r="52" spans="1:3" ht="15.75">
      <c r="A52" s="233" t="s">
        <v>240</v>
      </c>
      <c r="B52" s="43"/>
      <c r="C52" s="280"/>
    </row>
    <row r="53" spans="1:3" ht="15.75">
      <c r="A53" s="233" t="s">
        <v>270</v>
      </c>
      <c r="B53" s="43"/>
      <c r="C53" s="280"/>
    </row>
    <row r="54" spans="1:3" ht="15.75">
      <c r="A54" s="233" t="s">
        <v>271</v>
      </c>
      <c r="B54" s="43"/>
      <c r="C54" s="280"/>
    </row>
    <row r="55" spans="1:3" ht="15.75">
      <c r="A55" s="233" t="s">
        <v>142</v>
      </c>
      <c r="B55" s="43"/>
      <c r="C55" s="280"/>
    </row>
    <row r="56" spans="1:3" ht="15.75">
      <c r="A56" s="233" t="s">
        <v>143</v>
      </c>
      <c r="B56" s="43"/>
      <c r="C56" s="280"/>
    </row>
    <row r="57" spans="1:3" ht="16.5" thickBot="1">
      <c r="A57" s="173"/>
      <c r="B57" s="178"/>
      <c r="C57" s="281"/>
    </row>
    <row r="58" spans="1:3" ht="15.75">
      <c r="A58" s="167"/>
      <c r="B58" s="167"/>
      <c r="C58" s="167"/>
    </row>
    <row r="59" spans="1:3" s="5" customFormat="1" ht="15.75">
      <c r="A59" s="284" t="s">
        <v>272</v>
      </c>
      <c r="B59" s="284"/>
      <c r="C59" s="284"/>
    </row>
    <row r="60" spans="1:3" ht="16.5" thickBot="1">
      <c r="A60" s="167"/>
      <c r="B60" s="167"/>
      <c r="C60" s="167"/>
    </row>
    <row r="61" spans="1:3" ht="16.5" thickBot="1">
      <c r="A61" s="360"/>
      <c r="B61" s="369" t="s">
        <v>360</v>
      </c>
      <c r="C61" s="347" t="s">
        <v>259</v>
      </c>
    </row>
    <row r="62" spans="1:3" ht="15.75">
      <c r="A62" s="408" t="s">
        <v>273</v>
      </c>
      <c r="B62" s="15">
        <f>B64</f>
        <v>56002095618</v>
      </c>
      <c r="C62" s="16">
        <v>38415787054</v>
      </c>
    </row>
    <row r="63" spans="1:3" ht="15.75">
      <c r="A63" s="233" t="s">
        <v>274</v>
      </c>
      <c r="B63" s="11"/>
      <c r="C63" s="12"/>
    </row>
    <row r="64" spans="1:3" ht="15.75">
      <c r="A64" s="233" t="s">
        <v>275</v>
      </c>
      <c r="B64" s="11">
        <v>56002095618</v>
      </c>
      <c r="C64" s="12">
        <v>38415787054</v>
      </c>
    </row>
    <row r="65" spans="1:3" ht="15.75">
      <c r="A65" s="233" t="s">
        <v>276</v>
      </c>
      <c r="B65" s="11"/>
      <c r="C65" s="12"/>
    </row>
    <row r="66" spans="1:3" ht="15.75">
      <c r="A66" s="233" t="s">
        <v>277</v>
      </c>
      <c r="B66" s="11"/>
      <c r="C66" s="12"/>
    </row>
    <row r="67" spans="1:3" ht="15.75">
      <c r="A67" s="233" t="s">
        <v>278</v>
      </c>
      <c r="B67" s="11"/>
      <c r="C67" s="12"/>
    </row>
    <row r="68" spans="1:3" ht="15.75">
      <c r="A68" s="233" t="s">
        <v>279</v>
      </c>
      <c r="B68" s="11"/>
      <c r="C68" s="12"/>
    </row>
    <row r="69" spans="1:3" ht="15.75">
      <c r="A69" s="233" t="s">
        <v>280</v>
      </c>
      <c r="B69" s="11"/>
      <c r="C69" s="12"/>
    </row>
    <row r="70" spans="1:3" ht="15.75">
      <c r="A70" s="233"/>
      <c r="B70" s="11"/>
      <c r="C70" s="12"/>
    </row>
    <row r="71" spans="1:3" ht="15.75">
      <c r="A71" s="361" t="s">
        <v>281</v>
      </c>
      <c r="B71" s="11"/>
      <c r="C71" s="12"/>
    </row>
    <row r="72" spans="1:3" ht="15.75">
      <c r="A72" s="233" t="s">
        <v>274</v>
      </c>
      <c r="B72" s="11"/>
      <c r="C72" s="12"/>
    </row>
    <row r="73" spans="1:3" ht="15.75">
      <c r="A73" s="233" t="s">
        <v>282</v>
      </c>
      <c r="B73" s="11"/>
      <c r="C73" s="12"/>
    </row>
    <row r="74" spans="1:3" ht="15.75">
      <c r="A74" s="233" t="s">
        <v>283</v>
      </c>
      <c r="B74" s="11"/>
      <c r="C74" s="12"/>
    </row>
    <row r="75" spans="1:3" ht="15.75">
      <c r="A75" s="233" t="s">
        <v>285</v>
      </c>
      <c r="B75" s="11"/>
      <c r="C75" s="12"/>
    </row>
    <row r="76" spans="1:3" ht="15.75">
      <c r="A76" s="233" t="s">
        <v>286</v>
      </c>
      <c r="B76" s="11"/>
      <c r="C76" s="12"/>
    </row>
    <row r="77" spans="1:3" ht="15.75">
      <c r="A77" s="233" t="s">
        <v>101</v>
      </c>
      <c r="B77" s="11"/>
      <c r="C77" s="12"/>
    </row>
    <row r="78" spans="1:3" ht="15.75">
      <c r="A78" s="233" t="s">
        <v>287</v>
      </c>
      <c r="B78" s="11"/>
      <c r="C78" s="12"/>
    </row>
    <row r="79" spans="1:3" ht="15.75">
      <c r="A79" s="233"/>
      <c r="B79" s="11"/>
      <c r="C79" s="12"/>
    </row>
    <row r="80" spans="1:3" ht="15.75">
      <c r="A80" s="361" t="s">
        <v>288</v>
      </c>
      <c r="B80" s="11">
        <f>B64</f>
        <v>56002095618</v>
      </c>
      <c r="C80" s="12">
        <v>38415787054</v>
      </c>
    </row>
    <row r="81" spans="1:3" ht="15.75">
      <c r="A81" s="233" t="s">
        <v>274</v>
      </c>
      <c r="B81" s="11"/>
      <c r="C81" s="12"/>
    </row>
    <row r="82" spans="1:3" ht="15.75">
      <c r="A82" s="233" t="s">
        <v>289</v>
      </c>
      <c r="B82" s="11"/>
      <c r="C82" s="12"/>
    </row>
    <row r="83" spans="1:3" ht="15.75">
      <c r="A83" s="233" t="s">
        <v>290</v>
      </c>
      <c r="B83" s="11"/>
      <c r="C83" s="12"/>
    </row>
    <row r="84" spans="1:3" ht="15.75">
      <c r="A84" s="233"/>
      <c r="B84" s="11"/>
      <c r="C84" s="12"/>
    </row>
    <row r="85" spans="1:3" ht="15.75">
      <c r="A85" s="361" t="s">
        <v>291</v>
      </c>
      <c r="B85" s="11"/>
      <c r="C85" s="12"/>
    </row>
    <row r="86" spans="1:3" ht="15.75">
      <c r="A86" s="233" t="s">
        <v>292</v>
      </c>
      <c r="B86" s="11">
        <v>36767210177</v>
      </c>
      <c r="C86" s="12">
        <v>19023705804</v>
      </c>
    </row>
    <row r="87" spans="1:3" ht="15.75">
      <c r="A87" s="233" t="s">
        <v>293</v>
      </c>
      <c r="B87" s="11"/>
      <c r="C87" s="12"/>
    </row>
    <row r="88" spans="1:3" ht="15.75">
      <c r="A88" s="233" t="s">
        <v>294</v>
      </c>
      <c r="B88" s="11"/>
      <c r="C88" s="12"/>
    </row>
    <row r="89" spans="1:3" ht="15.75">
      <c r="A89" s="233" t="s">
        <v>295</v>
      </c>
      <c r="B89" s="11"/>
      <c r="C89" s="12"/>
    </row>
    <row r="90" spans="1:3" ht="15.75">
      <c r="A90" s="233" t="s">
        <v>296</v>
      </c>
      <c r="B90" s="11"/>
      <c r="C90" s="12"/>
    </row>
    <row r="91" spans="1:3" ht="15.75">
      <c r="A91" s="285" t="s">
        <v>297</v>
      </c>
      <c r="B91" s="11"/>
      <c r="C91" s="12"/>
    </row>
    <row r="92" spans="1:3" ht="15.75">
      <c r="A92" s="285" t="s">
        <v>298</v>
      </c>
      <c r="B92" s="11"/>
      <c r="C92" s="12"/>
    </row>
    <row r="93" spans="1:3" ht="15.75">
      <c r="A93" s="285" t="s">
        <v>299</v>
      </c>
      <c r="B93" s="11"/>
      <c r="C93" s="12"/>
    </row>
    <row r="94" spans="1:3" s="5" customFormat="1" ht="15.75">
      <c r="A94" s="286" t="s">
        <v>749</v>
      </c>
      <c r="B94" s="176">
        <f>B86</f>
        <v>36767210177</v>
      </c>
      <c r="C94" s="258">
        <v>19023705804</v>
      </c>
    </row>
    <row r="95" spans="1:3" ht="15.75">
      <c r="A95" s="362" t="s">
        <v>300</v>
      </c>
      <c r="B95" s="287"/>
      <c r="C95" s="288"/>
    </row>
    <row r="96" spans="1:3" ht="15.75">
      <c r="A96" s="285" t="s">
        <v>301</v>
      </c>
      <c r="B96" s="11">
        <v>557052509</v>
      </c>
      <c r="C96" s="12">
        <v>707517702</v>
      </c>
    </row>
    <row r="97" spans="1:3" ht="15.75">
      <c r="A97" s="285" t="s">
        <v>302</v>
      </c>
      <c r="B97" s="11"/>
      <c r="C97" s="12"/>
    </row>
    <row r="98" spans="1:3" ht="15.75">
      <c r="A98" s="285" t="s">
        <v>303</v>
      </c>
      <c r="B98" s="11">
        <v>406125000</v>
      </c>
      <c r="C98" s="12">
        <v>1648465400</v>
      </c>
    </row>
    <row r="99" spans="1:3" ht="15.75">
      <c r="A99" s="285" t="s">
        <v>304</v>
      </c>
      <c r="B99" s="11"/>
      <c r="C99" s="12"/>
    </row>
    <row r="100" spans="1:3" ht="15.75">
      <c r="A100" s="285" t="s">
        <v>305</v>
      </c>
      <c r="B100" s="11"/>
      <c r="C100" s="12"/>
    </row>
    <row r="101" spans="1:3" ht="15.75">
      <c r="A101" s="285" t="s">
        <v>306</v>
      </c>
      <c r="B101" s="11"/>
      <c r="C101" s="12"/>
    </row>
    <row r="102" spans="1:3" ht="15.75">
      <c r="A102" s="285" t="s">
        <v>307</v>
      </c>
      <c r="B102" s="11"/>
      <c r="C102" s="12"/>
    </row>
    <row r="103" spans="1:3" ht="15.75">
      <c r="A103" s="286" t="s">
        <v>749</v>
      </c>
      <c r="B103" s="176">
        <f>SUM(B96:B102)</f>
        <v>963177509</v>
      </c>
      <c r="C103" s="258">
        <v>2355983102</v>
      </c>
    </row>
    <row r="104" spans="1:3" s="5" customFormat="1" ht="15.75">
      <c r="A104" s="362" t="s">
        <v>308</v>
      </c>
      <c r="B104" s="287"/>
      <c r="C104" s="288"/>
    </row>
    <row r="105" spans="1:3" ht="15.75">
      <c r="A105" s="285" t="s">
        <v>309</v>
      </c>
      <c r="B105" s="11"/>
      <c r="C105" s="12">
        <v>164898193</v>
      </c>
    </row>
    <row r="106" spans="1:3" ht="15.75">
      <c r="A106" s="285" t="s">
        <v>310</v>
      </c>
      <c r="B106" s="11"/>
      <c r="C106" s="12"/>
    </row>
    <row r="107" spans="1:3" ht="15.75">
      <c r="A107" s="285" t="s">
        <v>311</v>
      </c>
      <c r="B107" s="11"/>
      <c r="C107" s="12"/>
    </row>
    <row r="108" spans="1:3" ht="15.75">
      <c r="A108" s="285" t="s">
        <v>312</v>
      </c>
      <c r="B108" s="11"/>
      <c r="C108" s="12"/>
    </row>
    <row r="109" spans="1:3" s="5" customFormat="1" ht="15.75">
      <c r="A109" s="285" t="s">
        <v>313</v>
      </c>
      <c r="B109" s="11"/>
      <c r="C109" s="12"/>
    </row>
    <row r="110" spans="1:3" s="5" customFormat="1" ht="15.75">
      <c r="A110" s="285" t="s">
        <v>314</v>
      </c>
      <c r="B110" s="11"/>
      <c r="C110" s="12"/>
    </row>
    <row r="111" spans="1:3" ht="15.75">
      <c r="A111" s="285" t="s">
        <v>315</v>
      </c>
      <c r="B111" s="11"/>
      <c r="C111" s="12">
        <v>811723701</v>
      </c>
    </row>
    <row r="112" spans="1:3" ht="15.75">
      <c r="A112" s="290" t="s">
        <v>316</v>
      </c>
      <c r="B112" s="291">
        <v>-9817294441</v>
      </c>
      <c r="C112" s="292">
        <v>12976791057</v>
      </c>
    </row>
    <row r="113" spans="1:3" ht="15.75">
      <c r="A113" s="286" t="s">
        <v>749</v>
      </c>
      <c r="B113" s="176">
        <f>SUM(B105:B112)</f>
        <v>-9817294441</v>
      </c>
      <c r="C113" s="258">
        <v>13953412951</v>
      </c>
    </row>
    <row r="114" spans="1:3" ht="15.75">
      <c r="A114" s="362" t="s">
        <v>317</v>
      </c>
      <c r="B114" s="440">
        <f>B115</f>
        <v>4077182119</v>
      </c>
      <c r="C114" s="441"/>
    </row>
    <row r="115" spans="1:3" ht="15.75">
      <c r="A115" s="285" t="s">
        <v>319</v>
      </c>
      <c r="B115" s="11">
        <v>4077182119</v>
      </c>
      <c r="C115" s="12">
        <v>567275207</v>
      </c>
    </row>
    <row r="116" spans="1:3" ht="15.75">
      <c r="A116" s="285" t="s">
        <v>320</v>
      </c>
      <c r="B116" s="11"/>
      <c r="C116" s="12"/>
    </row>
    <row r="117" spans="1:3" ht="15.75">
      <c r="A117" s="285" t="s">
        <v>321</v>
      </c>
      <c r="B117" s="11"/>
      <c r="C117" s="12"/>
    </row>
    <row r="118" spans="1:3" ht="15.75">
      <c r="A118" s="285" t="s">
        <v>322</v>
      </c>
      <c r="B118" s="11"/>
      <c r="C118" s="12">
        <v>567275207</v>
      </c>
    </row>
    <row r="119" spans="1:3" s="5" customFormat="1" ht="15.75">
      <c r="A119" s="285"/>
      <c r="B119" s="11"/>
      <c r="C119" s="12"/>
    </row>
    <row r="120" spans="1:3" s="5" customFormat="1" ht="15.75">
      <c r="A120" s="362" t="s">
        <v>323</v>
      </c>
      <c r="B120" s="11"/>
      <c r="C120" s="12"/>
    </row>
    <row r="121" spans="1:3" s="5" customFormat="1" ht="15.75">
      <c r="A121" s="285" t="s">
        <v>324</v>
      </c>
      <c r="B121" s="11"/>
      <c r="C121" s="12"/>
    </row>
    <row r="122" spans="1:3" s="5" customFormat="1" ht="15.75">
      <c r="A122" s="289" t="s">
        <v>325</v>
      </c>
      <c r="B122" s="139"/>
      <c r="C122" s="140">
        <v>-139983113</v>
      </c>
    </row>
    <row r="123" spans="1:3" s="5" customFormat="1" ht="15.75">
      <c r="A123" s="289" t="s">
        <v>328</v>
      </c>
      <c r="B123" s="139"/>
      <c r="C123" s="140"/>
    </row>
    <row r="124" spans="1:3" s="5" customFormat="1" ht="15.75">
      <c r="A124" s="289" t="s">
        <v>329</v>
      </c>
      <c r="B124" s="139"/>
      <c r="C124" s="140"/>
    </row>
    <row r="125" spans="1:3" s="5" customFormat="1" ht="15.75">
      <c r="A125" s="289" t="s">
        <v>330</v>
      </c>
      <c r="B125" s="139"/>
      <c r="C125" s="140"/>
    </row>
    <row r="126" spans="1:3" s="5" customFormat="1" ht="15.75">
      <c r="A126" s="289" t="s">
        <v>331</v>
      </c>
      <c r="B126" s="139"/>
      <c r="C126" s="140"/>
    </row>
    <row r="127" spans="1:3" s="5" customFormat="1" ht="15.75">
      <c r="A127" s="289" t="s">
        <v>332</v>
      </c>
      <c r="B127" s="11"/>
      <c r="C127" s="12"/>
    </row>
    <row r="128" spans="1:3" ht="15.75">
      <c r="A128" s="293" t="s">
        <v>333</v>
      </c>
      <c r="B128" s="11"/>
      <c r="C128" s="12"/>
    </row>
    <row r="129" spans="1:3" ht="15.75">
      <c r="A129" s="294" t="s">
        <v>334</v>
      </c>
      <c r="B129" s="11"/>
      <c r="C129" s="12"/>
    </row>
    <row r="130" spans="1:3" ht="15.75">
      <c r="A130" s="294" t="s">
        <v>335</v>
      </c>
      <c r="B130" s="11"/>
      <c r="C130" s="12"/>
    </row>
    <row r="131" spans="1:3" ht="15.75">
      <c r="A131" s="294" t="s">
        <v>336</v>
      </c>
      <c r="B131" s="11"/>
      <c r="C131" s="12"/>
    </row>
    <row r="132" spans="1:3" ht="15.75">
      <c r="A132" s="295"/>
      <c r="B132" s="11"/>
      <c r="C132" s="12"/>
    </row>
    <row r="133" spans="1:3" ht="15.75">
      <c r="A133" s="363" t="s">
        <v>337</v>
      </c>
      <c r="B133" s="176"/>
      <c r="C133" s="258"/>
    </row>
    <row r="134" spans="1:3" ht="15.75">
      <c r="A134" s="294" t="s">
        <v>338</v>
      </c>
      <c r="B134" s="11">
        <v>6261540955</v>
      </c>
      <c r="C134" s="12">
        <v>5366651089</v>
      </c>
    </row>
    <row r="135" spans="1:3" ht="15.75">
      <c r="A135" s="294" t="s">
        <v>339</v>
      </c>
      <c r="B135" s="11">
        <v>1551665299</v>
      </c>
      <c r="C135" s="12">
        <v>904423331</v>
      </c>
    </row>
    <row r="136" spans="1:3" ht="15.75">
      <c r="A136" s="294" t="s">
        <v>340</v>
      </c>
      <c r="B136" s="11">
        <v>1489836546</v>
      </c>
      <c r="C136" s="12">
        <v>562792410</v>
      </c>
    </row>
    <row r="137" spans="1:3" ht="15.75">
      <c r="A137" s="294" t="s">
        <v>341</v>
      </c>
      <c r="B137" s="11">
        <v>20549627324</v>
      </c>
      <c r="C137" s="12">
        <v>10898934848</v>
      </c>
    </row>
    <row r="138" spans="1:3" ht="15.75">
      <c r="A138" s="294" t="s">
        <v>342</v>
      </c>
      <c r="B138" s="11">
        <v>6914540053</v>
      </c>
      <c r="C138" s="12">
        <v>1290904126</v>
      </c>
    </row>
    <row r="139" spans="1:3" s="5" customFormat="1" ht="16.5" thickBot="1">
      <c r="A139" s="296" t="s">
        <v>749</v>
      </c>
      <c r="B139" s="261">
        <f>SUM(B134:B138)</f>
        <v>36767210177</v>
      </c>
      <c r="C139" s="262">
        <f>SUM(C134:C138)</f>
        <v>19023705804</v>
      </c>
    </row>
    <row r="140" spans="1:3" s="5" customFormat="1" ht="15.75">
      <c r="A140" s="297"/>
      <c r="B140" s="298"/>
      <c r="C140" s="298"/>
    </row>
    <row r="141" spans="1:3" ht="15.75">
      <c r="A141" s="364" t="s">
        <v>343</v>
      </c>
      <c r="B141" s="365"/>
      <c r="C141" s="365"/>
    </row>
    <row r="142" spans="1:3" ht="15.75">
      <c r="A142" s="294" t="s">
        <v>344</v>
      </c>
      <c r="B142" s="242"/>
      <c r="C142" s="242"/>
    </row>
    <row r="143" spans="1:3" ht="16.5" thickBot="1">
      <c r="A143" s="299" t="s">
        <v>345</v>
      </c>
      <c r="B143" s="300"/>
      <c r="C143" s="300"/>
    </row>
    <row r="144" spans="1:3" ht="15.75">
      <c r="A144" s="434"/>
      <c r="B144" s="369" t="s">
        <v>360</v>
      </c>
      <c r="C144" s="347" t="s">
        <v>137</v>
      </c>
    </row>
    <row r="145" spans="1:3" ht="15.75">
      <c r="A145" s="433" t="s">
        <v>346</v>
      </c>
      <c r="B145" s="15"/>
      <c r="C145" s="12"/>
    </row>
    <row r="146" spans="1:3" ht="15.75">
      <c r="A146" s="301" t="s">
        <v>347</v>
      </c>
      <c r="B146" s="11"/>
      <c r="C146" s="12"/>
    </row>
    <row r="147" spans="1:3" ht="15.75">
      <c r="A147" s="301" t="s">
        <v>349</v>
      </c>
      <c r="B147" s="11"/>
      <c r="C147" s="12"/>
    </row>
    <row r="148" spans="1:3" s="5" customFormat="1" ht="15.75">
      <c r="A148" s="171" t="s">
        <v>350</v>
      </c>
      <c r="B148" s="11"/>
      <c r="C148" s="12"/>
    </row>
    <row r="149" spans="1:3" s="5" customFormat="1" ht="15.75">
      <c r="A149" s="171" t="s">
        <v>351</v>
      </c>
      <c r="B149" s="11"/>
      <c r="C149" s="12"/>
    </row>
    <row r="150" spans="1:3" s="5" customFormat="1" ht="15.75">
      <c r="A150" s="171" t="s">
        <v>352</v>
      </c>
      <c r="B150" s="11"/>
      <c r="C150" s="12"/>
    </row>
    <row r="151" spans="1:3" s="5" customFormat="1" ht="15.75">
      <c r="A151" s="171" t="s">
        <v>353</v>
      </c>
      <c r="B151" s="11"/>
      <c r="C151" s="12"/>
    </row>
    <row r="152" spans="1:3" s="5" customFormat="1" ht="15.75">
      <c r="A152" s="171" t="s">
        <v>354</v>
      </c>
      <c r="B152" s="11"/>
      <c r="C152" s="12"/>
    </row>
    <row r="153" spans="1:3" s="5" customFormat="1" ht="15.75">
      <c r="A153" s="171" t="s">
        <v>355</v>
      </c>
      <c r="B153" s="11"/>
      <c r="C153" s="12"/>
    </row>
    <row r="154" spans="1:3" s="5" customFormat="1" ht="15.75">
      <c r="A154" s="171" t="s">
        <v>327</v>
      </c>
      <c r="B154" s="11"/>
      <c r="C154" s="12"/>
    </row>
    <row r="155" spans="1:3" s="5" customFormat="1" ht="15.75">
      <c r="A155" s="171" t="s">
        <v>356</v>
      </c>
      <c r="B155" s="11"/>
      <c r="C155" s="12"/>
    </row>
    <row r="156" spans="1:3" s="5" customFormat="1" ht="15.75">
      <c r="A156" s="171" t="s">
        <v>357</v>
      </c>
      <c r="B156" s="11"/>
      <c r="C156" s="12"/>
    </row>
    <row r="157" spans="1:3" s="5" customFormat="1" ht="15.75">
      <c r="A157" s="171" t="s">
        <v>358</v>
      </c>
      <c r="B157" s="11"/>
      <c r="C157" s="12"/>
    </row>
    <row r="158" spans="1:3" s="5" customFormat="1" ht="15.75">
      <c r="A158" s="171" t="s">
        <v>371</v>
      </c>
      <c r="B158" s="11"/>
      <c r="C158" s="12"/>
    </row>
    <row r="159" spans="1:3" s="5" customFormat="1" ht="15.75">
      <c r="A159" s="171" t="s">
        <v>373</v>
      </c>
      <c r="B159" s="11"/>
      <c r="C159" s="12"/>
    </row>
    <row r="160" spans="1:3" s="5" customFormat="1" ht="15.75">
      <c r="A160" s="171" t="s">
        <v>374</v>
      </c>
      <c r="B160" s="11"/>
      <c r="C160" s="12"/>
    </row>
    <row r="161" spans="1:3" s="5" customFormat="1" ht="16.5" thickBot="1">
      <c r="A161" s="173" t="s">
        <v>375</v>
      </c>
      <c r="B161" s="13"/>
      <c r="C161" s="14"/>
    </row>
    <row r="162" spans="1:3" s="5" customFormat="1" ht="15.75">
      <c r="A162" s="1"/>
      <c r="B162" s="1"/>
      <c r="C162" s="1"/>
    </row>
    <row r="163" spans="1:3" s="5" customFormat="1" ht="15.75">
      <c r="A163" s="366" t="s">
        <v>376</v>
      </c>
      <c r="B163" s="1"/>
      <c r="C163" s="1"/>
    </row>
    <row r="164" spans="1:3" s="5" customFormat="1" ht="15.75">
      <c r="A164" s="1" t="s">
        <v>377</v>
      </c>
      <c r="B164" s="1"/>
      <c r="C164" s="1"/>
    </row>
    <row r="165" spans="1:3" s="5" customFormat="1" ht="15.75">
      <c r="A165" s="1" t="s">
        <v>378</v>
      </c>
      <c r="B165" s="1"/>
      <c r="C165" s="1"/>
    </row>
    <row r="166" spans="1:3" s="5" customFormat="1" ht="15.75">
      <c r="A166" s="1" t="s">
        <v>379</v>
      </c>
      <c r="B166" s="1"/>
      <c r="C166" s="1"/>
    </row>
    <row r="167" spans="1:3" s="5" customFormat="1" ht="15.75">
      <c r="A167" s="1" t="s">
        <v>380</v>
      </c>
      <c r="B167" s="1"/>
      <c r="C167" s="1"/>
    </row>
    <row r="168" spans="1:3" s="5" customFormat="1" ht="15.75">
      <c r="A168" s="1" t="s">
        <v>381</v>
      </c>
      <c r="B168" s="1"/>
      <c r="C168" s="1"/>
    </row>
    <row r="169" spans="1:3" s="5" customFormat="1" ht="15.75">
      <c r="A169" s="1" t="s">
        <v>389</v>
      </c>
      <c r="B169" s="1"/>
      <c r="C169" s="1"/>
    </row>
    <row r="170" spans="1:3" s="5" customFormat="1" ht="15.75">
      <c r="A170" s="1" t="s">
        <v>390</v>
      </c>
      <c r="B170" s="1"/>
      <c r="C170" s="1"/>
    </row>
    <row r="171" spans="1:3" s="5" customFormat="1" ht="15.75">
      <c r="A171" s="1" t="s">
        <v>391</v>
      </c>
      <c r="B171" s="1"/>
      <c r="C171" s="1"/>
    </row>
    <row r="172" spans="1:3" s="5" customFormat="1" ht="15.75">
      <c r="A172" s="1"/>
      <c r="B172" s="1"/>
      <c r="C172" s="1"/>
    </row>
    <row r="173" spans="1:3" s="5" customFormat="1" ht="15.75">
      <c r="A173" s="1"/>
      <c r="B173" s="1"/>
      <c r="C173" s="1"/>
    </row>
    <row r="174" spans="2:3" ht="15.75">
      <c r="B174" s="556" t="s">
        <v>231</v>
      </c>
      <c r="C174" s="556"/>
    </row>
    <row r="175" spans="1:3" ht="15.75">
      <c r="A175" s="5" t="s">
        <v>392</v>
      </c>
      <c r="B175" s="557" t="s">
        <v>430</v>
      </c>
      <c r="C175" s="557"/>
    </row>
    <row r="182" spans="1:3" s="5" customFormat="1" ht="15.75">
      <c r="A182" s="1"/>
      <c r="B182" s="1"/>
      <c r="C182" s="1"/>
    </row>
  </sheetData>
  <mergeCells count="2">
    <mergeCell ref="B174:C174"/>
    <mergeCell ref="B175:C175"/>
  </mergeCells>
  <printOptions/>
  <pageMargins left="0.91" right="0.4" top="0.69" bottom="0.38" header="0.38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9">
      <selection activeCell="F40" sqref="F40"/>
    </sheetView>
  </sheetViews>
  <sheetFormatPr defaultColWidth="9.00390625" defaultRowHeight="12.75"/>
  <cols>
    <col min="1" max="1" width="9.125" style="3" customWidth="1"/>
    <col min="2" max="2" width="49.625" style="1" customWidth="1"/>
    <col min="3" max="4" width="19.75390625" style="2" customWidth="1"/>
    <col min="5" max="5" width="9.125" style="1" customWidth="1"/>
    <col min="6" max="7" width="14.875" style="1" bestFit="1" customWidth="1"/>
    <col min="8" max="16384" width="9.125" style="1" customWidth="1"/>
  </cols>
  <sheetData>
    <row r="1" ht="15.75">
      <c r="A1" s="6" t="s">
        <v>404</v>
      </c>
    </row>
    <row r="4" spans="1:4" ht="20.25">
      <c r="A4" s="558" t="s">
        <v>405</v>
      </c>
      <c r="B4" s="558"/>
      <c r="C4" s="558"/>
      <c r="D4" s="558"/>
    </row>
    <row r="5" spans="1:4" ht="20.25">
      <c r="A5" s="558" t="s">
        <v>318</v>
      </c>
      <c r="B5" s="558"/>
      <c r="C5" s="558"/>
      <c r="D5" s="558"/>
    </row>
    <row r="6" ht="16.5" thickBot="1">
      <c r="D6" s="2" t="s">
        <v>406</v>
      </c>
    </row>
    <row r="7" spans="1:4" s="4" customFormat="1" ht="25.5" customHeight="1" thickBot="1">
      <c r="A7" s="410" t="s">
        <v>409</v>
      </c>
      <c r="B7" s="411" t="s">
        <v>663</v>
      </c>
      <c r="C7" s="451" t="s">
        <v>664</v>
      </c>
      <c r="D7" s="452" t="s">
        <v>665</v>
      </c>
    </row>
    <row r="8" spans="1:4" s="5" customFormat="1" ht="18.75">
      <c r="A8" s="412" t="s">
        <v>394</v>
      </c>
      <c r="B8" s="413" t="s">
        <v>241</v>
      </c>
      <c r="C8" s="387">
        <v>126741617730</v>
      </c>
      <c r="D8" s="388">
        <v>137793182620</v>
      </c>
    </row>
    <row r="9" spans="1:4" ht="17.25">
      <c r="A9" s="374">
        <v>1</v>
      </c>
      <c r="B9" s="19" t="s">
        <v>242</v>
      </c>
      <c r="C9" s="322">
        <v>6878327998</v>
      </c>
      <c r="D9" s="375">
        <v>25326224830</v>
      </c>
    </row>
    <row r="10" spans="1:4" ht="17.25">
      <c r="A10" s="374">
        <v>2</v>
      </c>
      <c r="B10" s="19" t="s">
        <v>683</v>
      </c>
      <c r="C10" s="322">
        <v>59968844679</v>
      </c>
      <c r="D10" s="375">
        <v>44939749157</v>
      </c>
    </row>
    <row r="11" spans="1:4" ht="17.25">
      <c r="A11" s="374">
        <v>3</v>
      </c>
      <c r="B11" s="19" t="s">
        <v>243</v>
      </c>
      <c r="C11" s="322">
        <v>27155796000</v>
      </c>
      <c r="D11" s="375">
        <v>32698542507</v>
      </c>
    </row>
    <row r="12" spans="1:4" ht="17.25">
      <c r="A12" s="374">
        <v>4</v>
      </c>
      <c r="B12" s="19" t="s">
        <v>244</v>
      </c>
      <c r="C12" s="322">
        <v>15085247455</v>
      </c>
      <c r="D12" s="375">
        <v>25971638171</v>
      </c>
    </row>
    <row r="13" spans="1:4" ht="17.25">
      <c r="A13" s="374">
        <v>5</v>
      </c>
      <c r="B13" s="19" t="s">
        <v>245</v>
      </c>
      <c r="C13" s="322">
        <v>17653401598</v>
      </c>
      <c r="D13" s="375">
        <v>8857027955</v>
      </c>
    </row>
    <row r="14" spans="1:4" s="5" customFormat="1" ht="18.75">
      <c r="A14" s="389"/>
      <c r="B14" s="390" t="s">
        <v>246</v>
      </c>
      <c r="C14" s="391">
        <v>171803989488</v>
      </c>
      <c r="D14" s="392">
        <v>208585738035</v>
      </c>
    </row>
    <row r="15" spans="1:4" ht="17.25">
      <c r="A15" s="374">
        <v>1</v>
      </c>
      <c r="B15" s="19" t="s">
        <v>249</v>
      </c>
      <c r="C15" s="322" t="s">
        <v>393</v>
      </c>
      <c r="D15" s="375" t="s">
        <v>393</v>
      </c>
    </row>
    <row r="16" spans="1:4" ht="17.25">
      <c r="A16" s="374">
        <v>2</v>
      </c>
      <c r="B16" s="19" t="s">
        <v>250</v>
      </c>
      <c r="C16" s="322">
        <v>115823552730</v>
      </c>
      <c r="D16" s="375">
        <v>151135632664</v>
      </c>
    </row>
    <row r="17" spans="1:4" ht="17.25">
      <c r="A17" s="374"/>
      <c r="B17" s="19" t="s">
        <v>395</v>
      </c>
      <c r="C17" s="322">
        <v>12670243905</v>
      </c>
      <c r="D17" s="375">
        <v>13833694413</v>
      </c>
    </row>
    <row r="18" spans="1:4" ht="17.25">
      <c r="A18" s="374"/>
      <c r="B18" s="19" t="s">
        <v>396</v>
      </c>
      <c r="C18" s="322" t="s">
        <v>393</v>
      </c>
      <c r="D18" s="375" t="s">
        <v>393</v>
      </c>
    </row>
    <row r="19" spans="1:4" ht="17.25">
      <c r="A19" s="374"/>
      <c r="B19" s="19" t="s">
        <v>397</v>
      </c>
      <c r="C19" s="322">
        <v>13900393049</v>
      </c>
      <c r="D19" s="375">
        <v>28301050049</v>
      </c>
    </row>
    <row r="20" spans="1:4" ht="17.25">
      <c r="A20" s="374"/>
      <c r="B20" s="19" t="s">
        <v>685</v>
      </c>
      <c r="C20" s="322">
        <v>89252915776</v>
      </c>
      <c r="D20" s="375">
        <v>109000888202</v>
      </c>
    </row>
    <row r="21" spans="1:4" ht="17.25">
      <c r="A21" s="374">
        <v>3</v>
      </c>
      <c r="B21" s="19" t="s">
        <v>251</v>
      </c>
      <c r="C21" s="322" t="s">
        <v>393</v>
      </c>
      <c r="D21" s="375" t="s">
        <v>393</v>
      </c>
    </row>
    <row r="22" spans="1:4" ht="17.25">
      <c r="A22" s="374">
        <v>4</v>
      </c>
      <c r="B22" s="19" t="s">
        <v>252</v>
      </c>
      <c r="C22" s="322">
        <v>53226671220</v>
      </c>
      <c r="D22" s="375">
        <v>55867190353</v>
      </c>
    </row>
    <row r="23" spans="1:4" ht="17.25">
      <c r="A23" s="376">
        <v>5</v>
      </c>
      <c r="B23" s="377" t="s">
        <v>253</v>
      </c>
      <c r="C23" s="378">
        <v>2753765538</v>
      </c>
      <c r="D23" s="379">
        <v>1582915018</v>
      </c>
    </row>
    <row r="24" spans="1:4" s="5" customFormat="1" ht="18.75">
      <c r="A24" s="380" t="s">
        <v>398</v>
      </c>
      <c r="B24" s="383" t="s">
        <v>254</v>
      </c>
      <c r="C24" s="381">
        <v>298545607218</v>
      </c>
      <c r="D24" s="382">
        <v>346378920655</v>
      </c>
    </row>
    <row r="25" spans="1:4" s="5" customFormat="1" ht="18.75">
      <c r="A25" s="385" t="s">
        <v>399</v>
      </c>
      <c r="B25" s="386" t="s">
        <v>255</v>
      </c>
      <c r="C25" s="387">
        <v>21234586784</v>
      </c>
      <c r="D25" s="388">
        <v>28125293630</v>
      </c>
    </row>
    <row r="26" spans="1:4" ht="17.25">
      <c r="A26" s="374">
        <v>1</v>
      </c>
      <c r="B26" s="19" t="s">
        <v>256</v>
      </c>
      <c r="C26" s="322">
        <v>19533340911</v>
      </c>
      <c r="D26" s="375">
        <v>26454735882</v>
      </c>
    </row>
    <row r="27" spans="1:4" ht="17.25">
      <c r="A27" s="374">
        <v>2</v>
      </c>
      <c r="B27" s="19" t="s">
        <v>686</v>
      </c>
      <c r="C27" s="322">
        <v>1701245873</v>
      </c>
      <c r="D27" s="375">
        <v>1670557748</v>
      </c>
    </row>
    <row r="28" spans="1:4" s="5" customFormat="1" ht="18.75">
      <c r="A28" s="389" t="s">
        <v>400</v>
      </c>
      <c r="B28" s="390" t="s">
        <v>257</v>
      </c>
      <c r="C28" s="391">
        <v>277311020434</v>
      </c>
      <c r="D28" s="392">
        <v>318253627025</v>
      </c>
    </row>
    <row r="29" spans="1:4" ht="17.25">
      <c r="A29" s="374">
        <v>1</v>
      </c>
      <c r="B29" s="19" t="s">
        <v>258</v>
      </c>
      <c r="C29" s="322">
        <v>278916136500</v>
      </c>
      <c r="D29" s="375">
        <v>318803268091</v>
      </c>
    </row>
    <row r="30" spans="1:4" ht="17.25">
      <c r="A30" s="374"/>
      <c r="B30" s="19" t="s">
        <v>401</v>
      </c>
      <c r="C30" s="322">
        <v>100996700000</v>
      </c>
      <c r="D30" s="375">
        <v>100996700000</v>
      </c>
    </row>
    <row r="31" spans="1:4" ht="17.25">
      <c r="A31" s="374"/>
      <c r="B31" s="19" t="s">
        <v>260</v>
      </c>
      <c r="C31" s="322">
        <v>108601176000</v>
      </c>
      <c r="D31" s="375">
        <v>108601176000</v>
      </c>
    </row>
    <row r="32" spans="1:4" ht="17.25">
      <c r="A32" s="374"/>
      <c r="B32" s="19" t="s">
        <v>261</v>
      </c>
      <c r="C32" s="322" t="s">
        <v>393</v>
      </c>
      <c r="D32" s="375" t="s">
        <v>393</v>
      </c>
    </row>
    <row r="33" spans="1:4" ht="17.25">
      <c r="A33" s="374"/>
      <c r="B33" s="19" t="s">
        <v>662</v>
      </c>
      <c r="C33" s="437">
        <v>-1298220000</v>
      </c>
      <c r="D33" s="438">
        <v>-1298220000</v>
      </c>
    </row>
    <row r="34" spans="1:4" ht="17.25">
      <c r="A34" s="374"/>
      <c r="B34" s="19" t="s">
        <v>262</v>
      </c>
      <c r="C34" s="322" t="s">
        <v>393</v>
      </c>
      <c r="D34" s="375" t="s">
        <v>393</v>
      </c>
    </row>
    <row r="35" spans="1:4" ht="17.25">
      <c r="A35" s="374"/>
      <c r="B35" s="19" t="s">
        <v>402</v>
      </c>
      <c r="C35" s="322" t="s">
        <v>393</v>
      </c>
      <c r="D35" s="375" t="s">
        <v>393</v>
      </c>
    </row>
    <row r="36" spans="1:4" ht="17.25">
      <c r="A36" s="374"/>
      <c r="B36" s="19" t="s">
        <v>263</v>
      </c>
      <c r="C36" s="322">
        <v>33203239791</v>
      </c>
      <c r="D36" s="436">
        <v>44042361386</v>
      </c>
    </row>
    <row r="37" spans="1:4" ht="17.25">
      <c r="A37" s="374"/>
      <c r="B37" s="19" t="s">
        <v>264</v>
      </c>
      <c r="C37" s="322">
        <v>37413240709</v>
      </c>
      <c r="D37" s="435">
        <v>66461250705</v>
      </c>
    </row>
    <row r="38" spans="1:4" ht="17.25">
      <c r="A38" s="374"/>
      <c r="B38" s="19" t="s">
        <v>265</v>
      </c>
      <c r="C38" s="322" t="s">
        <v>393</v>
      </c>
      <c r="D38" s="375" t="s">
        <v>393</v>
      </c>
    </row>
    <row r="39" spans="1:4" ht="17.25">
      <c r="A39" s="374">
        <v>2</v>
      </c>
      <c r="B39" s="19" t="s">
        <v>266</v>
      </c>
      <c r="C39" s="437">
        <v>-1605116066</v>
      </c>
      <c r="D39" s="438">
        <v>-549641066</v>
      </c>
    </row>
    <row r="40" spans="1:4" ht="17.25">
      <c r="A40" s="374"/>
      <c r="B40" s="19" t="s">
        <v>267</v>
      </c>
      <c r="C40" s="437">
        <v>-1605116066</v>
      </c>
      <c r="D40" s="438">
        <v>-549641066</v>
      </c>
    </row>
    <row r="41" spans="1:4" ht="17.25">
      <c r="A41" s="374"/>
      <c r="B41" s="19" t="s">
        <v>403</v>
      </c>
      <c r="C41" s="322" t="s">
        <v>393</v>
      </c>
      <c r="D41" s="375" t="s">
        <v>393</v>
      </c>
    </row>
    <row r="42" spans="1:4" ht="18.75">
      <c r="A42" s="376"/>
      <c r="B42" s="377" t="s">
        <v>268</v>
      </c>
      <c r="C42" s="447" t="s">
        <v>393</v>
      </c>
      <c r="D42" s="448" t="s">
        <v>393</v>
      </c>
    </row>
    <row r="43" spans="1:7" s="5" customFormat="1" ht="19.5" thickBot="1">
      <c r="A43" s="384"/>
      <c r="B43" s="414" t="s">
        <v>269</v>
      </c>
      <c r="C43" s="449">
        <v>298545607218</v>
      </c>
      <c r="D43" s="450">
        <v>346378920655</v>
      </c>
      <c r="F43" s="90"/>
      <c r="G43" s="90"/>
    </row>
  </sheetData>
  <mergeCells count="2">
    <mergeCell ref="A4:D4"/>
    <mergeCell ref="A5:D5"/>
  </mergeCells>
  <printOptions/>
  <pageMargins left="0.77" right="0.36" top="0.45" bottom="0.36" header="0.2" footer="0.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7" sqref="C27"/>
    </sheetView>
  </sheetViews>
  <sheetFormatPr defaultColWidth="9.00390625" defaultRowHeight="12.75"/>
  <cols>
    <col min="1" max="1" width="9.125" style="17" customWidth="1"/>
    <col min="2" max="2" width="50.25390625" style="17" customWidth="1"/>
    <col min="3" max="4" width="19.75390625" style="321" customWidth="1"/>
    <col min="5" max="16384" width="9.125" style="17" customWidth="1"/>
  </cols>
  <sheetData>
    <row r="1" spans="1:4" ht="18.75">
      <c r="A1" s="559" t="s">
        <v>740</v>
      </c>
      <c r="B1" s="559"/>
      <c r="C1" s="559"/>
      <c r="D1" s="559"/>
    </row>
    <row r="3" ht="18" thickBot="1">
      <c r="D3" s="321" t="s">
        <v>428</v>
      </c>
    </row>
    <row r="4" spans="1:4" s="320" customFormat="1" ht="24" customHeight="1">
      <c r="A4" s="393" t="s">
        <v>409</v>
      </c>
      <c r="B4" s="394" t="s">
        <v>407</v>
      </c>
      <c r="C4" s="395" t="s">
        <v>410</v>
      </c>
      <c r="D4" s="396" t="s">
        <v>411</v>
      </c>
    </row>
    <row r="5" spans="1:4" ht="17.25">
      <c r="A5" s="397">
        <v>1</v>
      </c>
      <c r="B5" s="323" t="s">
        <v>413</v>
      </c>
      <c r="C5" s="324">
        <v>56002095618</v>
      </c>
      <c r="D5" s="398">
        <v>192606700129</v>
      </c>
    </row>
    <row r="6" spans="1:4" ht="17.25">
      <c r="A6" s="374">
        <v>2</v>
      </c>
      <c r="B6" s="19" t="s">
        <v>382</v>
      </c>
      <c r="C6" s="322" t="s">
        <v>408</v>
      </c>
      <c r="D6" s="375" t="s">
        <v>408</v>
      </c>
    </row>
    <row r="7" spans="1:4" ht="17.25">
      <c r="A7" s="374">
        <v>3</v>
      </c>
      <c r="B7" s="19" t="s">
        <v>417</v>
      </c>
      <c r="C7" s="322">
        <v>56002095618</v>
      </c>
      <c r="D7" s="375">
        <v>192606700129</v>
      </c>
    </row>
    <row r="8" spans="1:4" ht="17.25">
      <c r="A8" s="374">
        <v>4</v>
      </c>
      <c r="B8" s="19" t="s">
        <v>418</v>
      </c>
      <c r="C8" s="322">
        <v>36767210177</v>
      </c>
      <c r="D8" s="375">
        <v>114447479201</v>
      </c>
    </row>
    <row r="9" spans="1:4" ht="17.25">
      <c r="A9" s="374">
        <v>5</v>
      </c>
      <c r="B9" s="19" t="s">
        <v>419</v>
      </c>
      <c r="C9" s="322">
        <v>19234885441</v>
      </c>
      <c r="D9" s="375">
        <v>78159220928</v>
      </c>
    </row>
    <row r="10" spans="1:4" ht="17.25">
      <c r="A10" s="374">
        <v>6</v>
      </c>
      <c r="B10" s="19" t="s">
        <v>420</v>
      </c>
      <c r="C10" s="322">
        <v>963177509</v>
      </c>
      <c r="D10" s="375">
        <v>8077713863</v>
      </c>
    </row>
    <row r="11" spans="1:4" ht="17.25">
      <c r="A11" s="374">
        <v>7</v>
      </c>
      <c r="B11" s="19" t="s">
        <v>383</v>
      </c>
      <c r="C11" s="437">
        <v>-9817294441</v>
      </c>
      <c r="D11" s="438">
        <v>-13604170779</v>
      </c>
    </row>
    <row r="12" spans="1:4" ht="17.25">
      <c r="A12" s="374">
        <v>8</v>
      </c>
      <c r="B12" s="19" t="s">
        <v>739</v>
      </c>
      <c r="C12" s="322">
        <v>2082981448</v>
      </c>
      <c r="D12" s="375">
        <v>6792095925</v>
      </c>
    </row>
    <row r="13" spans="1:4" ht="17.25">
      <c r="A13" s="374">
        <v>9</v>
      </c>
      <c r="B13" s="19" t="s">
        <v>421</v>
      </c>
      <c r="C13" s="322">
        <v>4228067400</v>
      </c>
      <c r="D13" s="375">
        <v>12962740032</v>
      </c>
    </row>
    <row r="14" spans="1:4" ht="17.25">
      <c r="A14" s="374">
        <v>10</v>
      </c>
      <c r="B14" s="19" t="s">
        <v>387</v>
      </c>
      <c r="C14" s="322">
        <v>23704308543</v>
      </c>
      <c r="D14" s="375">
        <v>80086269613</v>
      </c>
    </row>
    <row r="15" spans="1:4" ht="17.25">
      <c r="A15" s="374">
        <v>11</v>
      </c>
      <c r="B15" s="19" t="s">
        <v>422</v>
      </c>
      <c r="C15" s="322" t="s">
        <v>408</v>
      </c>
      <c r="D15" s="375" t="s">
        <v>408</v>
      </c>
    </row>
    <row r="16" spans="1:4" ht="17.25">
      <c r="A16" s="374">
        <v>12</v>
      </c>
      <c r="B16" s="19" t="s">
        <v>423</v>
      </c>
      <c r="C16" s="322" t="s">
        <v>408</v>
      </c>
      <c r="D16" s="375" t="s">
        <v>408</v>
      </c>
    </row>
    <row r="17" spans="1:4" ht="17.25">
      <c r="A17" s="374">
        <v>13</v>
      </c>
      <c r="B17" s="19" t="s">
        <v>424</v>
      </c>
      <c r="C17" s="322" t="s">
        <v>408</v>
      </c>
      <c r="D17" s="375" t="s">
        <v>408</v>
      </c>
    </row>
    <row r="18" spans="1:4" ht="17.25">
      <c r="A18" s="374">
        <v>14</v>
      </c>
      <c r="B18" s="402" t="s">
        <v>425</v>
      </c>
      <c r="C18" s="322">
        <v>23704308543</v>
      </c>
      <c r="D18" s="375">
        <v>80086269613</v>
      </c>
    </row>
    <row r="19" spans="1:4" ht="17.25">
      <c r="A19" s="374">
        <v>15</v>
      </c>
      <c r="B19" s="402" t="s">
        <v>426</v>
      </c>
      <c r="C19" s="322">
        <v>4077182119</v>
      </c>
      <c r="D19" s="375">
        <v>13625018908</v>
      </c>
    </row>
    <row r="20" spans="1:4" ht="17.25">
      <c r="A20" s="374">
        <v>16</v>
      </c>
      <c r="B20" s="402" t="s">
        <v>427</v>
      </c>
      <c r="C20" s="445">
        <v>19627126424</v>
      </c>
      <c r="D20" s="375">
        <v>66461250705</v>
      </c>
    </row>
    <row r="21" spans="1:4" ht="17.25">
      <c r="A21" s="374">
        <v>17</v>
      </c>
      <c r="B21" s="399" t="s">
        <v>388</v>
      </c>
      <c r="C21" s="446">
        <v>1955</v>
      </c>
      <c r="D21" s="375">
        <v>6619</v>
      </c>
    </row>
    <row r="22" spans="1:4" ht="18" thickBot="1">
      <c r="A22" s="400">
        <v>18</v>
      </c>
      <c r="B22" s="403" t="s">
        <v>412</v>
      </c>
      <c r="C22" s="401" t="s">
        <v>408</v>
      </c>
      <c r="D22" s="429"/>
    </row>
    <row r="24" spans="3:4" ht="17.25">
      <c r="C24" s="560" t="s">
        <v>363</v>
      </c>
      <c r="D24" s="560"/>
    </row>
    <row r="25" spans="3:4" ht="18.75">
      <c r="C25" s="561" t="s">
        <v>430</v>
      </c>
      <c r="D25" s="561"/>
    </row>
  </sheetData>
  <mergeCells count="3">
    <mergeCell ref="A1:D1"/>
    <mergeCell ref="C24:D24"/>
    <mergeCell ref="C25:D25"/>
  </mergeCells>
  <printOptions/>
  <pageMargins left="0.89" right="0.27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5"/>
  <sheetViews>
    <sheetView tabSelected="1" workbookViewId="0" topLeftCell="A46">
      <selection activeCell="G58" sqref="G58"/>
    </sheetView>
  </sheetViews>
  <sheetFormatPr defaultColWidth="9.00390625" defaultRowHeight="12.75"/>
  <cols>
    <col min="1" max="1" width="45.875" style="0" customWidth="1"/>
    <col min="2" max="2" width="8.125" style="0" customWidth="1"/>
    <col min="3" max="3" width="10.75390625" style="0" customWidth="1"/>
    <col min="4" max="4" width="19.00390625" style="81" customWidth="1"/>
    <col min="5" max="5" width="19.25390625" style="81" customWidth="1"/>
  </cols>
  <sheetData>
    <row r="1" spans="1:13" ht="18.75">
      <c r="A1" s="20" t="s">
        <v>431</v>
      </c>
      <c r="B1" s="17"/>
      <c r="C1" s="17"/>
      <c r="D1" s="562" t="s">
        <v>432</v>
      </c>
      <c r="E1" s="562"/>
      <c r="F1" s="17"/>
      <c r="G1" s="21"/>
      <c r="H1" s="21"/>
      <c r="I1" s="21"/>
      <c r="J1" s="21"/>
      <c r="K1" s="21"/>
      <c r="L1" s="21"/>
      <c r="M1" s="21"/>
    </row>
    <row r="2" spans="1:13" ht="18.75">
      <c r="A2" s="20" t="s">
        <v>433</v>
      </c>
      <c r="B2" s="17"/>
      <c r="C2" s="17"/>
      <c r="D2" s="563" t="s">
        <v>434</v>
      </c>
      <c r="E2" s="563"/>
      <c r="F2" s="17"/>
      <c r="G2" s="21"/>
      <c r="H2" s="21"/>
      <c r="I2" s="21"/>
      <c r="J2" s="21"/>
      <c r="K2" s="21"/>
      <c r="L2" s="21"/>
      <c r="M2" s="21"/>
    </row>
    <row r="3" spans="1:13" ht="14.25" customHeight="1">
      <c r="A3" s="17"/>
      <c r="B3" s="17"/>
      <c r="C3" s="17"/>
      <c r="D3" s="563" t="s">
        <v>435</v>
      </c>
      <c r="E3" s="563"/>
      <c r="F3" s="17"/>
      <c r="G3" s="21"/>
      <c r="H3" s="21"/>
      <c r="I3" s="21"/>
      <c r="J3" s="21"/>
      <c r="K3" s="21"/>
      <c r="L3" s="21"/>
      <c r="M3" s="21"/>
    </row>
    <row r="4" spans="1:13" ht="17.25">
      <c r="A4" s="17"/>
      <c r="B4" s="17"/>
      <c r="C4" s="17"/>
      <c r="D4" s="22"/>
      <c r="E4" s="23"/>
      <c r="F4" s="17"/>
      <c r="G4" s="21"/>
      <c r="H4" s="21"/>
      <c r="I4" s="21"/>
      <c r="J4" s="21"/>
      <c r="K4" s="21"/>
      <c r="L4" s="21"/>
      <c r="M4" s="21"/>
    </row>
    <row r="5" spans="1:13" ht="22.5">
      <c r="A5" s="564" t="s">
        <v>436</v>
      </c>
      <c r="B5" s="564"/>
      <c r="C5" s="564"/>
      <c r="D5" s="564"/>
      <c r="E5" s="564"/>
      <c r="F5" s="17"/>
      <c r="G5" s="21"/>
      <c r="H5" s="21"/>
      <c r="I5" s="21"/>
      <c r="J5" s="21"/>
      <c r="K5" s="21"/>
      <c r="L5" s="21"/>
      <c r="M5" s="21"/>
    </row>
    <row r="6" spans="1:13" s="25" customFormat="1" ht="18.75">
      <c r="A6" s="559" t="s">
        <v>386</v>
      </c>
      <c r="B6" s="559"/>
      <c r="C6" s="559"/>
      <c r="D6" s="559"/>
      <c r="E6" s="559"/>
      <c r="F6" s="18"/>
      <c r="G6" s="24"/>
      <c r="H6" s="24"/>
      <c r="I6" s="24"/>
      <c r="J6" s="24"/>
      <c r="K6" s="24"/>
      <c r="L6" s="24"/>
      <c r="M6" s="24"/>
    </row>
    <row r="7" spans="1:13" ht="17.25">
      <c r="A7" s="1"/>
      <c r="B7" s="17"/>
      <c r="C7" s="17"/>
      <c r="D7" s="565" t="s">
        <v>437</v>
      </c>
      <c r="E7" s="565"/>
      <c r="F7" s="17"/>
      <c r="G7" s="21"/>
      <c r="H7" s="21"/>
      <c r="I7" s="21"/>
      <c r="J7" s="21"/>
      <c r="K7" s="21"/>
      <c r="L7" s="21"/>
      <c r="M7" s="21"/>
    </row>
    <row r="8" spans="1:13" ht="18.75">
      <c r="A8" s="26" t="s">
        <v>438</v>
      </c>
      <c r="B8" s="27" t="s">
        <v>439</v>
      </c>
      <c r="C8" s="27" t="s">
        <v>440</v>
      </c>
      <c r="D8" s="28" t="s">
        <v>326</v>
      </c>
      <c r="E8" s="28" t="s">
        <v>442</v>
      </c>
      <c r="F8" s="17"/>
      <c r="G8" s="21"/>
      <c r="H8" s="21"/>
      <c r="I8" s="21"/>
      <c r="J8" s="21"/>
      <c r="K8" s="21"/>
      <c r="L8" s="21"/>
      <c r="M8" s="21"/>
    </row>
    <row r="9" spans="1:13" ht="18.75">
      <c r="A9" s="29"/>
      <c r="B9" s="30"/>
      <c r="C9" s="31" t="s">
        <v>443</v>
      </c>
      <c r="D9" s="32"/>
      <c r="E9" s="32"/>
      <c r="F9" s="17"/>
      <c r="G9" s="21"/>
      <c r="H9" s="21"/>
      <c r="I9" s="21"/>
      <c r="J9" s="21"/>
      <c r="K9" s="21"/>
      <c r="L9" s="21"/>
      <c r="M9" s="21"/>
    </row>
    <row r="10" spans="1:13" ht="17.25">
      <c r="A10" s="33">
        <v>1</v>
      </c>
      <c r="B10" s="33">
        <v>2</v>
      </c>
      <c r="C10" s="33">
        <v>3</v>
      </c>
      <c r="D10" s="34">
        <v>4</v>
      </c>
      <c r="E10" s="34">
        <v>5</v>
      </c>
      <c r="F10" s="17"/>
      <c r="G10" s="21"/>
      <c r="H10" s="21"/>
      <c r="I10" s="21"/>
      <c r="J10" s="21"/>
      <c r="K10" s="21"/>
      <c r="L10" s="21"/>
      <c r="M10" s="21"/>
    </row>
    <row r="11" spans="1:13" ht="17.25">
      <c r="A11" s="35" t="s">
        <v>444</v>
      </c>
      <c r="B11" s="36">
        <v>100</v>
      </c>
      <c r="C11" s="37"/>
      <c r="D11" s="38">
        <v>137793182620</v>
      </c>
      <c r="E11" s="38">
        <v>126741617730</v>
      </c>
      <c r="F11" s="17"/>
      <c r="G11" s="21"/>
      <c r="H11" s="21"/>
      <c r="I11" s="21"/>
      <c r="J11" s="21"/>
      <c r="K11" s="21"/>
      <c r="L11" s="21"/>
      <c r="M11" s="21"/>
    </row>
    <row r="12" spans="1:13" ht="17.25">
      <c r="A12" s="39" t="s">
        <v>445</v>
      </c>
      <c r="B12" s="40">
        <v>110</v>
      </c>
      <c r="C12" s="41"/>
      <c r="D12" s="42">
        <v>25326224830</v>
      </c>
      <c r="E12" s="42">
        <v>6878327998</v>
      </c>
      <c r="F12" s="17"/>
      <c r="G12" s="21"/>
      <c r="H12" s="21"/>
      <c r="I12" s="21"/>
      <c r="J12" s="21"/>
      <c r="K12" s="21"/>
      <c r="L12" s="21"/>
      <c r="M12" s="21"/>
    </row>
    <row r="13" spans="1:13" ht="17.25">
      <c r="A13" s="43" t="s">
        <v>446</v>
      </c>
      <c r="B13" s="44">
        <v>111</v>
      </c>
      <c r="C13" s="41" t="s">
        <v>447</v>
      </c>
      <c r="D13" s="45">
        <v>10677090583</v>
      </c>
      <c r="E13" s="45">
        <v>6878327998</v>
      </c>
      <c r="F13" s="17"/>
      <c r="G13" s="21"/>
      <c r="H13" s="21"/>
      <c r="I13" s="21"/>
      <c r="J13" s="21"/>
      <c r="K13" s="21"/>
      <c r="L13" s="21"/>
      <c r="M13" s="21"/>
    </row>
    <row r="14" spans="1:13" ht="17.25">
      <c r="A14" s="43" t="s">
        <v>448</v>
      </c>
      <c r="B14" s="44">
        <v>112</v>
      </c>
      <c r="C14" s="41"/>
      <c r="D14" s="45">
        <v>14649134247</v>
      </c>
      <c r="E14" s="45" t="s">
        <v>449</v>
      </c>
      <c r="F14" s="17"/>
      <c r="G14" s="21"/>
      <c r="H14" s="21"/>
      <c r="I14" s="21"/>
      <c r="J14" s="21"/>
      <c r="K14" s="21"/>
      <c r="L14" s="21"/>
      <c r="M14" s="21"/>
    </row>
    <row r="15" spans="1:13" ht="17.25">
      <c r="A15" s="39" t="s">
        <v>451</v>
      </c>
      <c r="B15" s="40">
        <v>120</v>
      </c>
      <c r="C15" s="41" t="s">
        <v>452</v>
      </c>
      <c r="D15" s="42">
        <v>44939749157</v>
      </c>
      <c r="E15" s="42">
        <v>59968844679</v>
      </c>
      <c r="F15" s="17"/>
      <c r="G15" s="21"/>
      <c r="H15" s="21"/>
      <c r="I15" s="21"/>
      <c r="J15" s="21"/>
      <c r="K15" s="21"/>
      <c r="L15" s="21"/>
      <c r="M15" s="21"/>
    </row>
    <row r="16" spans="1:13" ht="17.25">
      <c r="A16" s="43" t="s">
        <v>453</v>
      </c>
      <c r="B16" s="44">
        <v>121</v>
      </c>
      <c r="C16" s="41"/>
      <c r="D16" s="45">
        <v>45292874157</v>
      </c>
      <c r="E16" s="45">
        <v>73312811750</v>
      </c>
      <c r="F16" s="17"/>
      <c r="G16" s="21"/>
      <c r="H16" s="21"/>
      <c r="I16" s="21"/>
      <c r="J16" s="21"/>
      <c r="K16" s="21"/>
      <c r="L16" s="21"/>
      <c r="M16" s="21"/>
    </row>
    <row r="17" spans="1:13" ht="17.25">
      <c r="A17" s="43" t="s">
        <v>454</v>
      </c>
      <c r="B17" s="44">
        <v>129</v>
      </c>
      <c r="C17" s="41"/>
      <c r="D17" s="45">
        <v>-353125000</v>
      </c>
      <c r="E17" s="45">
        <v>-13343967071</v>
      </c>
      <c r="F17" s="17"/>
      <c r="G17" s="21"/>
      <c r="H17" s="21"/>
      <c r="I17" s="21"/>
      <c r="J17" s="21"/>
      <c r="K17" s="21"/>
      <c r="L17" s="21"/>
      <c r="M17" s="21"/>
    </row>
    <row r="18" spans="1:13" ht="17.25">
      <c r="A18" s="39" t="s">
        <v>455</v>
      </c>
      <c r="B18" s="40">
        <v>130</v>
      </c>
      <c r="C18" s="41"/>
      <c r="D18" s="42">
        <v>32698542507</v>
      </c>
      <c r="E18" s="42">
        <v>27155796000</v>
      </c>
      <c r="F18" s="17"/>
      <c r="G18" s="21"/>
      <c r="H18" s="21"/>
      <c r="I18" s="21"/>
      <c r="J18" s="21"/>
      <c r="K18" s="21"/>
      <c r="L18" s="21"/>
      <c r="M18" s="21"/>
    </row>
    <row r="19" spans="1:13" ht="17.25">
      <c r="A19" s="43" t="s">
        <v>456</v>
      </c>
      <c r="B19" s="44">
        <v>131</v>
      </c>
      <c r="C19" s="41" t="s">
        <v>457</v>
      </c>
      <c r="D19" s="45">
        <v>11846564186</v>
      </c>
      <c r="E19" s="45">
        <v>10477452374</v>
      </c>
      <c r="F19" s="17"/>
      <c r="G19" s="21"/>
      <c r="H19" s="21"/>
      <c r="I19" s="21"/>
      <c r="J19" s="21"/>
      <c r="K19" s="21"/>
      <c r="L19" s="21"/>
      <c r="M19" s="21"/>
    </row>
    <row r="20" spans="1:13" ht="17.25">
      <c r="A20" s="43" t="s">
        <v>459</v>
      </c>
      <c r="B20" s="44">
        <v>132</v>
      </c>
      <c r="C20" s="41"/>
      <c r="D20" s="45">
        <v>7568880423</v>
      </c>
      <c r="E20" s="45">
        <v>4923217005</v>
      </c>
      <c r="F20" s="17"/>
      <c r="G20" s="21"/>
      <c r="H20" s="21"/>
      <c r="I20" s="21"/>
      <c r="J20" s="21"/>
      <c r="K20" s="21"/>
      <c r="L20" s="21"/>
      <c r="M20" s="21"/>
    </row>
    <row r="21" spans="1:13" ht="17.25">
      <c r="A21" s="43" t="s">
        <v>460</v>
      </c>
      <c r="B21" s="44">
        <v>133</v>
      </c>
      <c r="C21" s="41"/>
      <c r="D21" s="45" t="s">
        <v>449</v>
      </c>
      <c r="E21" s="45" t="s">
        <v>449</v>
      </c>
      <c r="F21" s="17"/>
      <c r="G21" s="21"/>
      <c r="H21" s="21"/>
      <c r="I21" s="21"/>
      <c r="J21" s="21"/>
      <c r="K21" s="21"/>
      <c r="L21" s="21"/>
      <c r="M21" s="21"/>
    </row>
    <row r="22" spans="1:13" ht="17.25">
      <c r="A22" s="43" t="s">
        <v>461</v>
      </c>
      <c r="B22" s="44">
        <v>134</v>
      </c>
      <c r="C22" s="41"/>
      <c r="D22" s="45" t="s">
        <v>449</v>
      </c>
      <c r="E22" s="45" t="s">
        <v>449</v>
      </c>
      <c r="F22" s="17"/>
      <c r="G22" s="21"/>
      <c r="H22" s="21"/>
      <c r="I22" s="21"/>
      <c r="J22" s="21"/>
      <c r="K22" s="21"/>
      <c r="L22" s="21"/>
      <c r="M22" s="21"/>
    </row>
    <row r="23" spans="1:13" ht="17.25">
      <c r="A23" s="43" t="s">
        <v>462</v>
      </c>
      <c r="B23" s="44">
        <v>135</v>
      </c>
      <c r="C23" s="41"/>
      <c r="D23" s="45">
        <v>15272430468</v>
      </c>
      <c r="E23" s="45">
        <v>13567828029</v>
      </c>
      <c r="F23" s="17"/>
      <c r="G23" s="21"/>
      <c r="H23" s="21"/>
      <c r="I23" s="21"/>
      <c r="J23" s="21"/>
      <c r="K23" s="21"/>
      <c r="L23" s="21"/>
      <c r="M23" s="21"/>
    </row>
    <row r="24" spans="1:13" ht="17.25">
      <c r="A24" s="43" t="s">
        <v>247</v>
      </c>
      <c r="B24" s="44">
        <v>139</v>
      </c>
      <c r="C24" s="41"/>
      <c r="D24" s="45">
        <v>-1989332570</v>
      </c>
      <c r="E24" s="45">
        <v>-1812701408</v>
      </c>
      <c r="F24" s="17"/>
      <c r="G24" s="21"/>
      <c r="H24" s="21"/>
      <c r="I24" s="21"/>
      <c r="J24" s="21"/>
      <c r="K24" s="21"/>
      <c r="L24" s="21"/>
      <c r="M24" s="21"/>
    </row>
    <row r="25" spans="1:13" ht="17.25">
      <c r="A25" s="39" t="s">
        <v>464</v>
      </c>
      <c r="B25" s="40">
        <v>140</v>
      </c>
      <c r="C25" s="41"/>
      <c r="D25" s="42">
        <v>25971638171</v>
      </c>
      <c r="E25" s="42">
        <v>15085247455</v>
      </c>
      <c r="F25" s="17"/>
      <c r="G25" s="21"/>
      <c r="H25" s="21"/>
      <c r="I25" s="21"/>
      <c r="J25" s="21"/>
      <c r="K25" s="21"/>
      <c r="L25" s="21"/>
      <c r="M25" s="21"/>
    </row>
    <row r="26" spans="1:13" ht="17.25">
      <c r="A26" s="43" t="s">
        <v>465</v>
      </c>
      <c r="B26" s="44">
        <v>141</v>
      </c>
      <c r="C26" s="41" t="s">
        <v>466</v>
      </c>
      <c r="D26" s="45">
        <v>26392468280</v>
      </c>
      <c r="E26" s="45">
        <v>15307976020</v>
      </c>
      <c r="F26" s="17"/>
      <c r="G26" s="21"/>
      <c r="H26" s="21"/>
      <c r="I26" s="21"/>
      <c r="J26" s="21"/>
      <c r="K26" s="21"/>
      <c r="L26" s="21"/>
      <c r="M26" s="21"/>
    </row>
    <row r="27" spans="1:13" ht="17.25">
      <c r="A27" s="43" t="s">
        <v>248</v>
      </c>
      <c r="B27" s="44">
        <v>149</v>
      </c>
      <c r="C27" s="41"/>
      <c r="D27" s="45">
        <v>-420830109</v>
      </c>
      <c r="E27" s="45">
        <v>-222728565</v>
      </c>
      <c r="F27" s="17"/>
      <c r="G27" s="21"/>
      <c r="H27" s="21"/>
      <c r="I27" s="21"/>
      <c r="J27" s="21"/>
      <c r="K27" s="21"/>
      <c r="L27" s="21"/>
      <c r="M27" s="21"/>
    </row>
    <row r="28" spans="1:13" ht="17.25">
      <c r="A28" s="39" t="s">
        <v>467</v>
      </c>
      <c r="B28" s="40">
        <v>150</v>
      </c>
      <c r="C28" s="41"/>
      <c r="D28" s="42">
        <v>8857027955</v>
      </c>
      <c r="E28" s="42">
        <v>17653401598</v>
      </c>
      <c r="F28" s="17"/>
      <c r="G28" s="21"/>
      <c r="H28" s="21"/>
      <c r="I28" s="21"/>
      <c r="J28" s="21"/>
      <c r="K28" s="21"/>
      <c r="L28" s="21"/>
      <c r="M28" s="21"/>
    </row>
    <row r="29" spans="1:13" ht="17.25">
      <c r="A29" s="43" t="s">
        <v>468</v>
      </c>
      <c r="B29" s="44">
        <v>151</v>
      </c>
      <c r="C29" s="41"/>
      <c r="D29" s="45">
        <v>320719637</v>
      </c>
      <c r="E29" s="45" t="s">
        <v>449</v>
      </c>
      <c r="F29" s="17"/>
      <c r="G29" s="21"/>
      <c r="H29" s="21"/>
      <c r="I29" s="21"/>
      <c r="J29" s="21"/>
      <c r="K29" s="21"/>
      <c r="L29" s="21"/>
      <c r="M29" s="21"/>
    </row>
    <row r="30" spans="1:13" ht="17.25">
      <c r="A30" s="43" t="s">
        <v>469</v>
      </c>
      <c r="B30" s="44">
        <v>152</v>
      </c>
      <c r="C30" s="41"/>
      <c r="D30" s="45" t="s">
        <v>449</v>
      </c>
      <c r="E30" s="45" t="s">
        <v>449</v>
      </c>
      <c r="F30" s="17"/>
      <c r="G30" s="21"/>
      <c r="H30" s="21"/>
      <c r="I30" s="21"/>
      <c r="J30" s="21"/>
      <c r="K30" s="21"/>
      <c r="L30" s="21"/>
      <c r="M30" s="21"/>
    </row>
    <row r="31" spans="1:13" ht="17.25">
      <c r="A31" s="43" t="s">
        <v>470</v>
      </c>
      <c r="B31" s="44">
        <v>154</v>
      </c>
      <c r="C31" s="41" t="s">
        <v>471</v>
      </c>
      <c r="D31" s="45">
        <v>442141</v>
      </c>
      <c r="E31" s="45">
        <v>105532431</v>
      </c>
      <c r="F31" s="17"/>
      <c r="G31" s="21"/>
      <c r="H31" s="21"/>
      <c r="I31" s="21"/>
      <c r="J31" s="21"/>
      <c r="K31" s="21"/>
      <c r="L31" s="21"/>
      <c r="M31" s="21"/>
    </row>
    <row r="32" spans="1:13" ht="17.25">
      <c r="A32" s="43" t="s">
        <v>472</v>
      </c>
      <c r="B32" s="44">
        <v>158</v>
      </c>
      <c r="C32" s="41"/>
      <c r="D32" s="45">
        <v>8535866177</v>
      </c>
      <c r="E32" s="45">
        <v>17547869167</v>
      </c>
      <c r="F32" s="17"/>
      <c r="G32" s="21"/>
      <c r="H32" s="21"/>
      <c r="I32" s="21"/>
      <c r="J32" s="21"/>
      <c r="K32" s="21"/>
      <c r="L32" s="21"/>
      <c r="M32" s="21"/>
    </row>
    <row r="33" spans="1:13" ht="17.25">
      <c r="A33" s="39" t="s">
        <v>473</v>
      </c>
      <c r="B33" s="40">
        <v>200</v>
      </c>
      <c r="C33" s="41"/>
      <c r="D33" s="42">
        <v>208585738035</v>
      </c>
      <c r="E33" s="42">
        <v>171803989488</v>
      </c>
      <c r="F33" s="17"/>
      <c r="G33" s="21"/>
      <c r="H33" s="21"/>
      <c r="I33" s="21"/>
      <c r="J33" s="21"/>
      <c r="K33" s="21"/>
      <c r="L33" s="21"/>
      <c r="M33" s="21"/>
    </row>
    <row r="34" spans="1:13" ht="17.25">
      <c r="A34" s="39" t="s">
        <v>474</v>
      </c>
      <c r="B34" s="40">
        <v>210</v>
      </c>
      <c r="C34" s="41"/>
      <c r="D34" s="45" t="s">
        <v>449</v>
      </c>
      <c r="E34" s="45" t="s">
        <v>449</v>
      </c>
      <c r="F34" s="17"/>
      <c r="G34" s="21"/>
      <c r="H34" s="21"/>
      <c r="I34" s="21"/>
      <c r="J34" s="21"/>
      <c r="K34" s="21"/>
      <c r="L34" s="21"/>
      <c r="M34" s="21"/>
    </row>
    <row r="35" spans="1:13" ht="17.25">
      <c r="A35" s="43" t="s">
        <v>475</v>
      </c>
      <c r="B35" s="44">
        <v>211</v>
      </c>
      <c r="C35" s="41"/>
      <c r="D35" s="45" t="s">
        <v>449</v>
      </c>
      <c r="E35" s="45" t="s">
        <v>449</v>
      </c>
      <c r="F35" s="17"/>
      <c r="G35" s="21"/>
      <c r="H35" s="21"/>
      <c r="I35" s="21"/>
      <c r="J35" s="21"/>
      <c r="K35" s="21"/>
      <c r="L35" s="21"/>
      <c r="M35" s="21"/>
    </row>
    <row r="36" spans="1:13" ht="17.25">
      <c r="A36" s="43" t="s">
        <v>476</v>
      </c>
      <c r="B36" s="44">
        <v>212</v>
      </c>
      <c r="C36" s="41"/>
      <c r="D36" s="45" t="s">
        <v>449</v>
      </c>
      <c r="E36" s="45" t="s">
        <v>449</v>
      </c>
      <c r="F36" s="17"/>
      <c r="G36" s="21"/>
      <c r="H36" s="21"/>
      <c r="I36" s="21"/>
      <c r="J36" s="21"/>
      <c r="K36" s="21"/>
      <c r="L36" s="21"/>
      <c r="M36" s="21"/>
    </row>
    <row r="37" spans="1:13" ht="17.25">
      <c r="A37" s="43" t="s">
        <v>477</v>
      </c>
      <c r="B37" s="44">
        <v>213</v>
      </c>
      <c r="C37" s="41" t="s">
        <v>478</v>
      </c>
      <c r="D37" s="45" t="s">
        <v>449</v>
      </c>
      <c r="E37" s="45" t="s">
        <v>449</v>
      </c>
      <c r="F37" s="17"/>
      <c r="G37" s="21"/>
      <c r="H37" s="21"/>
      <c r="I37" s="21"/>
      <c r="J37" s="21"/>
      <c r="K37" s="21"/>
      <c r="L37" s="21"/>
      <c r="M37" s="21"/>
    </row>
    <row r="38" spans="1:13" ht="17.25">
      <c r="A38" s="43" t="s">
        <v>479</v>
      </c>
      <c r="B38" s="44">
        <v>218</v>
      </c>
      <c r="C38" s="41" t="s">
        <v>480</v>
      </c>
      <c r="D38" s="45" t="s">
        <v>449</v>
      </c>
      <c r="E38" s="45" t="s">
        <v>449</v>
      </c>
      <c r="F38" s="17"/>
      <c r="G38" s="21"/>
      <c r="H38" s="21"/>
      <c r="I38" s="21"/>
      <c r="J38" s="21"/>
      <c r="K38" s="21"/>
      <c r="L38" s="21"/>
      <c r="M38" s="21"/>
    </row>
    <row r="39" spans="1:13" ht="17.25">
      <c r="A39" s="43" t="s">
        <v>481</v>
      </c>
      <c r="B39" s="44">
        <v>219</v>
      </c>
      <c r="C39" s="41"/>
      <c r="D39" s="45" t="s">
        <v>449</v>
      </c>
      <c r="E39" s="45" t="s">
        <v>449</v>
      </c>
      <c r="F39" s="17"/>
      <c r="G39" s="21"/>
      <c r="H39" s="21"/>
      <c r="I39" s="21"/>
      <c r="J39" s="21"/>
      <c r="K39" s="21"/>
      <c r="L39" s="21"/>
      <c r="M39" s="21"/>
    </row>
    <row r="40" spans="1:13" ht="17.25">
      <c r="A40" s="39" t="s">
        <v>482</v>
      </c>
      <c r="B40" s="40">
        <v>220</v>
      </c>
      <c r="C40" s="41"/>
      <c r="D40" s="42">
        <v>151135632664</v>
      </c>
      <c r="E40" s="42">
        <v>115823552730</v>
      </c>
      <c r="F40" s="17"/>
      <c r="G40" s="21"/>
      <c r="H40" s="21"/>
      <c r="I40" s="21"/>
      <c r="J40" s="21"/>
      <c r="K40" s="21"/>
      <c r="L40" s="21"/>
      <c r="M40" s="21"/>
    </row>
    <row r="41" spans="1:13" ht="17.25">
      <c r="A41" s="43" t="s">
        <v>483</v>
      </c>
      <c r="B41" s="44">
        <v>221</v>
      </c>
      <c r="C41" s="41" t="s">
        <v>484</v>
      </c>
      <c r="D41" s="45">
        <v>13833694413</v>
      </c>
      <c r="E41" s="45">
        <v>12670243905</v>
      </c>
      <c r="F41" s="17"/>
      <c r="G41" s="21"/>
      <c r="H41" s="21"/>
      <c r="I41" s="21"/>
      <c r="J41" s="21"/>
      <c r="K41" s="21"/>
      <c r="L41" s="21"/>
      <c r="M41" s="21"/>
    </row>
    <row r="42" spans="1:13" ht="17.25">
      <c r="A42" s="43" t="s">
        <v>485</v>
      </c>
      <c r="B42" s="44">
        <v>222</v>
      </c>
      <c r="C42" s="41"/>
      <c r="D42" s="45">
        <v>41966271105</v>
      </c>
      <c r="E42" s="45">
        <v>38998766890</v>
      </c>
      <c r="F42" s="17"/>
      <c r="G42" s="21"/>
      <c r="H42" s="21"/>
      <c r="I42" s="21"/>
      <c r="J42" s="21"/>
      <c r="K42" s="21"/>
      <c r="L42" s="21"/>
      <c r="M42" s="21"/>
    </row>
    <row r="43" spans="1:13" ht="17.25">
      <c r="A43" s="43" t="s">
        <v>486</v>
      </c>
      <c r="B43" s="44">
        <v>223</v>
      </c>
      <c r="C43" s="41"/>
      <c r="D43" s="45">
        <v>-28132576692</v>
      </c>
      <c r="E43" s="45">
        <v>-26328522985</v>
      </c>
      <c r="F43" s="17"/>
      <c r="G43" s="21"/>
      <c r="H43" s="21"/>
      <c r="I43" s="21"/>
      <c r="J43" s="21"/>
      <c r="K43" s="21"/>
      <c r="L43" s="21"/>
      <c r="M43" s="21"/>
    </row>
    <row r="44" spans="1:13" ht="17.25">
      <c r="A44" s="43" t="s">
        <v>487</v>
      </c>
      <c r="B44" s="44">
        <v>224</v>
      </c>
      <c r="C44" s="41" t="s">
        <v>488</v>
      </c>
      <c r="D44" s="45" t="s">
        <v>449</v>
      </c>
      <c r="E44" s="45" t="s">
        <v>449</v>
      </c>
      <c r="F44" s="17"/>
      <c r="G44" s="21"/>
      <c r="H44" s="21"/>
      <c r="I44" s="21"/>
      <c r="J44" s="21"/>
      <c r="K44" s="21"/>
      <c r="L44" s="21"/>
      <c r="M44" s="21"/>
    </row>
    <row r="45" spans="1:13" ht="17.25">
      <c r="A45" s="43" t="s">
        <v>489</v>
      </c>
      <c r="B45" s="44">
        <v>225</v>
      </c>
      <c r="C45" s="41"/>
      <c r="D45" s="45" t="s">
        <v>449</v>
      </c>
      <c r="E45" s="45" t="s">
        <v>449</v>
      </c>
      <c r="F45" s="17"/>
      <c r="G45" s="21"/>
      <c r="H45" s="21"/>
      <c r="I45" s="21"/>
      <c r="J45" s="21"/>
      <c r="K45" s="21"/>
      <c r="L45" s="21"/>
      <c r="M45" s="21"/>
    </row>
    <row r="46" spans="1:13" ht="17.25">
      <c r="A46" s="43" t="s">
        <v>490</v>
      </c>
      <c r="B46" s="44">
        <v>226</v>
      </c>
      <c r="C46" s="41"/>
      <c r="D46" s="45" t="s">
        <v>449</v>
      </c>
      <c r="E46" s="45" t="s">
        <v>449</v>
      </c>
      <c r="F46" s="17"/>
      <c r="G46" s="21"/>
      <c r="H46" s="21"/>
      <c r="I46" s="21"/>
      <c r="J46" s="21"/>
      <c r="K46" s="21"/>
      <c r="L46" s="21"/>
      <c r="M46" s="21"/>
    </row>
    <row r="47" spans="1:13" ht="17.25">
      <c r="A47" s="43" t="s">
        <v>491</v>
      </c>
      <c r="B47" s="44">
        <v>227</v>
      </c>
      <c r="C47" s="41" t="s">
        <v>492</v>
      </c>
      <c r="D47" s="45">
        <v>28301050049</v>
      </c>
      <c r="E47" s="45">
        <v>13900393049</v>
      </c>
      <c r="F47" s="17"/>
      <c r="G47" s="21"/>
      <c r="H47" s="21"/>
      <c r="I47" s="21"/>
      <c r="J47" s="21"/>
      <c r="K47" s="21"/>
      <c r="L47" s="21"/>
      <c r="M47" s="21"/>
    </row>
    <row r="48" spans="1:13" ht="17.25">
      <c r="A48" s="43" t="s">
        <v>489</v>
      </c>
      <c r="B48" s="44">
        <v>228</v>
      </c>
      <c r="C48" s="41"/>
      <c r="D48" s="45">
        <v>34558714542</v>
      </c>
      <c r="E48" s="45">
        <v>17452939542</v>
      </c>
      <c r="F48" s="17"/>
      <c r="G48" s="21"/>
      <c r="H48" s="21"/>
      <c r="I48" s="21"/>
      <c r="J48" s="21"/>
      <c r="K48" s="21"/>
      <c r="L48" s="21"/>
      <c r="M48" s="21"/>
    </row>
    <row r="49" spans="1:13" ht="17.25">
      <c r="A49" s="43" t="s">
        <v>490</v>
      </c>
      <c r="B49" s="44">
        <v>229</v>
      </c>
      <c r="C49" s="41"/>
      <c r="D49" s="45">
        <v>-6257664493</v>
      </c>
      <c r="E49" s="45">
        <v>-3552546493</v>
      </c>
      <c r="F49" s="17"/>
      <c r="G49" s="21"/>
      <c r="H49" s="21"/>
      <c r="I49" s="21"/>
      <c r="J49" s="21"/>
      <c r="K49" s="21"/>
      <c r="L49" s="21"/>
      <c r="M49" s="21"/>
    </row>
    <row r="50" spans="1:13" ht="17.25">
      <c r="A50" s="43" t="s">
        <v>493</v>
      </c>
      <c r="B50" s="44">
        <v>230</v>
      </c>
      <c r="C50" s="41" t="s">
        <v>494</v>
      </c>
      <c r="D50" s="45">
        <v>109000888202</v>
      </c>
      <c r="E50" s="45">
        <v>89252915776</v>
      </c>
      <c r="F50" s="17"/>
      <c r="G50" s="21"/>
      <c r="H50" s="21"/>
      <c r="I50" s="21"/>
      <c r="J50" s="21"/>
      <c r="K50" s="21"/>
      <c r="L50" s="21"/>
      <c r="M50" s="21"/>
    </row>
    <row r="51" spans="1:13" ht="17.25">
      <c r="A51" s="39" t="s">
        <v>495</v>
      </c>
      <c r="B51" s="40">
        <v>240</v>
      </c>
      <c r="C51" s="41" t="s">
        <v>496</v>
      </c>
      <c r="D51" s="42" t="s">
        <v>449</v>
      </c>
      <c r="E51" s="42" t="s">
        <v>449</v>
      </c>
      <c r="F51" s="17"/>
      <c r="G51" s="21"/>
      <c r="H51" s="21"/>
      <c r="I51" s="21"/>
      <c r="J51" s="21"/>
      <c r="K51" s="21"/>
      <c r="L51" s="21"/>
      <c r="M51" s="21"/>
    </row>
    <row r="52" spans="1:13" ht="17.25">
      <c r="A52" s="43" t="s">
        <v>497</v>
      </c>
      <c r="B52" s="44">
        <v>241</v>
      </c>
      <c r="C52" s="41"/>
      <c r="D52" s="45" t="s">
        <v>449</v>
      </c>
      <c r="E52" s="45" t="s">
        <v>449</v>
      </c>
      <c r="F52" s="17"/>
      <c r="G52" s="21"/>
      <c r="H52" s="21"/>
      <c r="I52" s="21"/>
      <c r="J52" s="21"/>
      <c r="K52" s="21"/>
      <c r="L52" s="21"/>
      <c r="M52" s="21"/>
    </row>
    <row r="53" spans="1:13" ht="17.25">
      <c r="A53" s="43" t="s">
        <v>498</v>
      </c>
      <c r="B53" s="44">
        <v>242</v>
      </c>
      <c r="C53" s="41"/>
      <c r="D53" s="45" t="s">
        <v>449</v>
      </c>
      <c r="E53" s="45" t="s">
        <v>449</v>
      </c>
      <c r="F53" s="17"/>
      <c r="G53" s="21"/>
      <c r="H53" s="21"/>
      <c r="I53" s="21"/>
      <c r="J53" s="21"/>
      <c r="K53" s="21"/>
      <c r="L53" s="21"/>
      <c r="M53" s="21"/>
    </row>
    <row r="54" spans="1:13" ht="17.25">
      <c r="A54" s="39" t="s">
        <v>499</v>
      </c>
      <c r="B54" s="40">
        <v>250</v>
      </c>
      <c r="C54" s="41"/>
      <c r="D54" s="42">
        <v>55867190353</v>
      </c>
      <c r="E54" s="42">
        <v>53226671220</v>
      </c>
      <c r="F54" s="17"/>
      <c r="G54" s="21"/>
      <c r="H54" s="21"/>
      <c r="I54" s="21"/>
      <c r="J54" s="21"/>
      <c r="K54" s="21"/>
      <c r="L54" s="21"/>
      <c r="M54" s="21"/>
    </row>
    <row r="55" spans="1:13" ht="17.25">
      <c r="A55" s="43" t="s">
        <v>500</v>
      </c>
      <c r="B55" s="44">
        <v>251</v>
      </c>
      <c r="C55" s="41"/>
      <c r="D55" s="45" t="s">
        <v>449</v>
      </c>
      <c r="E55" s="45" t="s">
        <v>449</v>
      </c>
      <c r="F55" s="17"/>
      <c r="G55" s="21"/>
      <c r="H55" s="21"/>
      <c r="I55" s="21"/>
      <c r="J55" s="21"/>
      <c r="K55" s="21"/>
      <c r="L55" s="21"/>
      <c r="M55" s="21"/>
    </row>
    <row r="56" spans="1:13" ht="17.25">
      <c r="A56" s="43" t="s">
        <v>501</v>
      </c>
      <c r="B56" s="44">
        <v>252</v>
      </c>
      <c r="C56" s="41"/>
      <c r="D56" s="45">
        <v>244630468</v>
      </c>
      <c r="E56" s="45">
        <v>244630468</v>
      </c>
      <c r="F56" s="17"/>
      <c r="G56" s="21"/>
      <c r="H56" s="21"/>
      <c r="I56" s="21"/>
      <c r="J56" s="21"/>
      <c r="K56" s="21"/>
      <c r="L56" s="21"/>
      <c r="M56" s="21"/>
    </row>
    <row r="57" spans="1:13" ht="17.25">
      <c r="A57" s="43" t="s">
        <v>502</v>
      </c>
      <c r="B57" s="44">
        <v>258</v>
      </c>
      <c r="C57" s="41" t="s">
        <v>503</v>
      </c>
      <c r="D57" s="45">
        <v>58293454982</v>
      </c>
      <c r="E57" s="45">
        <v>58293454982</v>
      </c>
      <c r="F57" s="17"/>
      <c r="G57" s="21"/>
      <c r="H57" s="21"/>
      <c r="I57" s="21"/>
      <c r="J57" s="21"/>
      <c r="K57" s="21"/>
      <c r="L57" s="21"/>
      <c r="M57" s="21"/>
    </row>
    <row r="58" spans="1:13" ht="17.25">
      <c r="A58" s="43" t="s">
        <v>504</v>
      </c>
      <c r="B58" s="44">
        <v>259</v>
      </c>
      <c r="C58" s="46"/>
      <c r="D58" s="45">
        <v>-2670895097</v>
      </c>
      <c r="E58" s="45">
        <v>-5311414230</v>
      </c>
      <c r="F58" s="17"/>
      <c r="G58" s="21"/>
      <c r="H58" s="21"/>
      <c r="I58" s="21"/>
      <c r="J58" s="21"/>
      <c r="K58" s="21"/>
      <c r="L58" s="21"/>
      <c r="M58" s="21"/>
    </row>
    <row r="59" spans="1:13" ht="17.25">
      <c r="A59" s="39" t="s">
        <v>505</v>
      </c>
      <c r="B59" s="40">
        <v>260</v>
      </c>
      <c r="C59" s="46"/>
      <c r="D59" s="45">
        <v>1582915018</v>
      </c>
      <c r="E59" s="45">
        <v>2753765538</v>
      </c>
      <c r="F59" s="17"/>
      <c r="G59" s="21"/>
      <c r="H59" s="21"/>
      <c r="I59" s="21"/>
      <c r="J59" s="21"/>
      <c r="K59" s="21"/>
      <c r="L59" s="21"/>
      <c r="M59" s="21"/>
    </row>
    <row r="60" spans="1:13" ht="17.25">
      <c r="A60" s="43" t="s">
        <v>506</v>
      </c>
      <c r="B60" s="44">
        <v>261</v>
      </c>
      <c r="C60" s="41" t="s">
        <v>507</v>
      </c>
      <c r="D60" s="45">
        <v>1582915018</v>
      </c>
      <c r="E60" s="45">
        <v>2753765538</v>
      </c>
      <c r="F60" s="17"/>
      <c r="G60" s="21"/>
      <c r="H60" s="21"/>
      <c r="I60" s="21"/>
      <c r="J60" s="21"/>
      <c r="K60" s="21"/>
      <c r="L60" s="21"/>
      <c r="M60" s="21"/>
    </row>
    <row r="61" spans="1:13" ht="17.25">
      <c r="A61" s="43" t="s">
        <v>508</v>
      </c>
      <c r="B61" s="44">
        <v>262</v>
      </c>
      <c r="C61" s="41" t="s">
        <v>509</v>
      </c>
      <c r="D61" s="45" t="s">
        <v>449</v>
      </c>
      <c r="E61" s="45" t="s">
        <v>449</v>
      </c>
      <c r="F61" s="17"/>
      <c r="G61" s="21"/>
      <c r="H61" s="21"/>
      <c r="I61" s="21"/>
      <c r="J61" s="21"/>
      <c r="K61" s="21"/>
      <c r="L61" s="21"/>
      <c r="M61" s="21"/>
    </row>
    <row r="62" spans="1:13" ht="17.25">
      <c r="A62" s="43" t="s">
        <v>510</v>
      </c>
      <c r="B62" s="44">
        <v>268</v>
      </c>
      <c r="C62" s="46"/>
      <c r="D62" s="45" t="s">
        <v>449</v>
      </c>
      <c r="E62" s="45" t="s">
        <v>449</v>
      </c>
      <c r="F62" s="17"/>
      <c r="G62" s="21"/>
      <c r="H62" s="21"/>
      <c r="I62" s="21"/>
      <c r="J62" s="21"/>
      <c r="K62" s="21"/>
      <c r="L62" s="21"/>
      <c r="M62" s="21"/>
    </row>
    <row r="63" spans="1:13" ht="17.25">
      <c r="A63" s="47"/>
      <c r="B63" s="48"/>
      <c r="C63" s="49"/>
      <c r="D63" s="50" t="s">
        <v>449</v>
      </c>
      <c r="E63" s="50" t="s">
        <v>449</v>
      </c>
      <c r="F63" s="17"/>
      <c r="G63" s="21"/>
      <c r="H63" s="21"/>
      <c r="I63" s="21"/>
      <c r="J63" s="21"/>
      <c r="K63" s="21"/>
      <c r="L63" s="21"/>
      <c r="M63" s="21"/>
    </row>
    <row r="64" spans="1:13" ht="17.25">
      <c r="A64" s="51" t="s">
        <v>511</v>
      </c>
      <c r="B64" s="51">
        <v>270</v>
      </c>
      <c r="C64" s="52"/>
      <c r="D64" s="38">
        <v>346378920655</v>
      </c>
      <c r="E64" s="38">
        <v>298545607218</v>
      </c>
      <c r="F64" s="17"/>
      <c r="G64" s="21"/>
      <c r="H64" s="21"/>
      <c r="I64" s="21"/>
      <c r="J64" s="21"/>
      <c r="K64" s="21"/>
      <c r="L64" s="21"/>
      <c r="M64" s="21"/>
    </row>
    <row r="65" spans="1:13" ht="17.25">
      <c r="A65" s="53"/>
      <c r="B65" s="54"/>
      <c r="C65" s="55"/>
      <c r="D65" s="56" t="s">
        <v>449</v>
      </c>
      <c r="E65" s="56" t="s">
        <v>449</v>
      </c>
      <c r="F65" s="17"/>
      <c r="G65" s="21"/>
      <c r="H65" s="21"/>
      <c r="I65" s="21"/>
      <c r="J65" s="21"/>
      <c r="K65" s="21"/>
      <c r="L65" s="21"/>
      <c r="M65" s="21"/>
    </row>
    <row r="66" spans="1:13" ht="17.25">
      <c r="A66" s="57"/>
      <c r="B66" s="57"/>
      <c r="C66" s="57"/>
      <c r="D66" s="58" t="s">
        <v>449</v>
      </c>
      <c r="E66" s="58" t="s">
        <v>449</v>
      </c>
      <c r="F66" s="17"/>
      <c r="G66" s="21"/>
      <c r="H66" s="21"/>
      <c r="I66" s="21"/>
      <c r="J66" s="21"/>
      <c r="K66" s="21"/>
      <c r="L66" s="21"/>
      <c r="M66" s="21"/>
    </row>
    <row r="67" spans="1:13" ht="17.25">
      <c r="A67" s="59" t="s">
        <v>512</v>
      </c>
      <c r="B67" s="59" t="s">
        <v>439</v>
      </c>
      <c r="C67" s="59" t="s">
        <v>440</v>
      </c>
      <c r="D67" s="28" t="s">
        <v>441</v>
      </c>
      <c r="E67" s="28" t="s">
        <v>442</v>
      </c>
      <c r="F67" s="17"/>
      <c r="G67" s="21"/>
      <c r="H67" s="21"/>
      <c r="I67" s="21"/>
      <c r="J67" s="21"/>
      <c r="K67" s="21"/>
      <c r="L67" s="21"/>
      <c r="M67" s="21"/>
    </row>
    <row r="68" spans="1:13" ht="17.25">
      <c r="A68" s="60"/>
      <c r="B68" s="61"/>
      <c r="C68" s="61" t="s">
        <v>443</v>
      </c>
      <c r="D68" s="62" t="s">
        <v>449</v>
      </c>
      <c r="E68" s="62" t="s">
        <v>449</v>
      </c>
      <c r="F68" s="17"/>
      <c r="G68" s="21"/>
      <c r="H68" s="21"/>
      <c r="I68" s="21"/>
      <c r="J68" s="21"/>
      <c r="K68" s="21"/>
      <c r="L68" s="21"/>
      <c r="M68" s="21"/>
    </row>
    <row r="69" spans="1:13" ht="17.25">
      <c r="A69" s="35" t="s">
        <v>513</v>
      </c>
      <c r="B69" s="36">
        <v>300</v>
      </c>
      <c r="C69" s="37"/>
      <c r="D69" s="63">
        <v>28125293630</v>
      </c>
      <c r="E69" s="63">
        <v>21234586784</v>
      </c>
      <c r="F69" s="17"/>
      <c r="G69" s="21"/>
      <c r="H69" s="21"/>
      <c r="I69" s="21"/>
      <c r="J69" s="21"/>
      <c r="K69" s="21"/>
      <c r="L69" s="21"/>
      <c r="M69" s="21"/>
    </row>
    <row r="70" spans="1:13" ht="17.25">
      <c r="A70" s="39" t="s">
        <v>514</v>
      </c>
      <c r="B70" s="40">
        <v>310</v>
      </c>
      <c r="C70" s="41"/>
      <c r="D70" s="42">
        <v>26454735882</v>
      </c>
      <c r="E70" s="42">
        <v>19533340911</v>
      </c>
      <c r="F70" s="17"/>
      <c r="G70" s="21"/>
      <c r="H70" s="21"/>
      <c r="I70" s="21"/>
      <c r="J70" s="21"/>
      <c r="K70" s="21"/>
      <c r="L70" s="21"/>
      <c r="M70" s="21"/>
    </row>
    <row r="71" spans="1:13" ht="17.25">
      <c r="A71" s="43" t="s">
        <v>515</v>
      </c>
      <c r="B71" s="44">
        <v>311</v>
      </c>
      <c r="C71" s="41" t="s">
        <v>516</v>
      </c>
      <c r="D71" s="45" t="s">
        <v>449</v>
      </c>
      <c r="E71" s="45">
        <v>11147272498</v>
      </c>
      <c r="F71" s="17"/>
      <c r="G71" s="21"/>
      <c r="H71" s="21"/>
      <c r="I71" s="21"/>
      <c r="J71" s="21"/>
      <c r="K71" s="21"/>
      <c r="L71" s="21"/>
      <c r="M71" s="21"/>
    </row>
    <row r="72" spans="1:13" ht="17.25">
      <c r="A72" s="43" t="s">
        <v>517</v>
      </c>
      <c r="B72" s="44">
        <v>312</v>
      </c>
      <c r="C72" s="41"/>
      <c r="D72" s="45">
        <v>5047777496</v>
      </c>
      <c r="E72" s="45">
        <v>3547829217</v>
      </c>
      <c r="F72" s="17"/>
      <c r="G72" s="21"/>
      <c r="H72" s="21"/>
      <c r="I72" s="21"/>
      <c r="J72" s="21"/>
      <c r="K72" s="21"/>
      <c r="L72" s="21"/>
      <c r="M72" s="21"/>
    </row>
    <row r="73" spans="1:13" ht="17.25">
      <c r="A73" s="43" t="s">
        <v>518</v>
      </c>
      <c r="B73" s="44">
        <v>313</v>
      </c>
      <c r="C73" s="41"/>
      <c r="D73" s="45">
        <v>1089024148</v>
      </c>
      <c r="E73" s="45">
        <v>137062145</v>
      </c>
      <c r="F73" s="17"/>
      <c r="G73" s="21"/>
      <c r="H73" s="21"/>
      <c r="I73" s="21"/>
      <c r="J73" s="21"/>
      <c r="K73" s="21"/>
      <c r="L73" s="21"/>
      <c r="M73" s="21"/>
    </row>
    <row r="74" spans="1:13" ht="17.25">
      <c r="A74" s="43" t="s">
        <v>519</v>
      </c>
      <c r="B74" s="44">
        <v>314</v>
      </c>
      <c r="C74" s="41" t="s">
        <v>520</v>
      </c>
      <c r="D74" s="45">
        <v>15492530817</v>
      </c>
      <c r="E74" s="45">
        <v>1584724979</v>
      </c>
      <c r="F74" s="17"/>
      <c r="G74" s="21"/>
      <c r="H74" s="21"/>
      <c r="I74" s="21"/>
      <c r="J74" s="21"/>
      <c r="K74" s="21"/>
      <c r="L74" s="21"/>
      <c r="M74" s="21"/>
    </row>
    <row r="75" spans="1:13" ht="17.25">
      <c r="A75" s="43" t="s">
        <v>521</v>
      </c>
      <c r="B75" s="44">
        <v>315</v>
      </c>
      <c r="C75" s="41"/>
      <c r="D75" s="45">
        <v>2542824115</v>
      </c>
      <c r="E75" s="45">
        <v>1199136060</v>
      </c>
      <c r="F75" s="17"/>
      <c r="G75" s="21"/>
      <c r="H75" s="21"/>
      <c r="I75" s="21"/>
      <c r="J75" s="21"/>
      <c r="K75" s="21"/>
      <c r="L75" s="21"/>
      <c r="M75" s="21"/>
    </row>
    <row r="76" spans="1:13" ht="17.25">
      <c r="A76" s="43" t="s">
        <v>522</v>
      </c>
      <c r="B76" s="44">
        <v>316</v>
      </c>
      <c r="C76" s="41" t="s">
        <v>523</v>
      </c>
      <c r="D76" s="45">
        <v>1454629776</v>
      </c>
      <c r="E76" s="45">
        <v>1277790072</v>
      </c>
      <c r="F76" s="17"/>
      <c r="G76" s="21"/>
      <c r="H76" s="21"/>
      <c r="I76" s="21"/>
      <c r="J76" s="21"/>
      <c r="K76" s="21"/>
      <c r="L76" s="21"/>
      <c r="M76" s="21"/>
    </row>
    <row r="77" spans="1:13" ht="17.25">
      <c r="A77" s="43" t="s">
        <v>524</v>
      </c>
      <c r="B77" s="44">
        <v>317</v>
      </c>
      <c r="C77" s="41"/>
      <c r="D77" s="45" t="s">
        <v>449</v>
      </c>
      <c r="E77" s="45" t="s">
        <v>449</v>
      </c>
      <c r="F77" s="17"/>
      <c r="G77" s="21"/>
      <c r="H77" s="21"/>
      <c r="I77" s="21"/>
      <c r="J77" s="21"/>
      <c r="K77" s="21"/>
      <c r="L77" s="21"/>
      <c r="M77" s="21"/>
    </row>
    <row r="78" spans="1:13" ht="17.25">
      <c r="A78" s="43" t="s">
        <v>525</v>
      </c>
      <c r="B78" s="44">
        <v>318</v>
      </c>
      <c r="C78" s="41"/>
      <c r="D78" s="45" t="s">
        <v>449</v>
      </c>
      <c r="E78" s="45" t="s">
        <v>449</v>
      </c>
      <c r="F78" s="17"/>
      <c r="G78" s="21"/>
      <c r="H78" s="21"/>
      <c r="I78" s="21"/>
      <c r="J78" s="21"/>
      <c r="K78" s="21"/>
      <c r="L78" s="21"/>
      <c r="M78" s="21"/>
    </row>
    <row r="79" spans="1:13" ht="17.25">
      <c r="A79" s="43" t="s">
        <v>526</v>
      </c>
      <c r="B79" s="44">
        <v>319</v>
      </c>
      <c r="C79" s="41" t="s">
        <v>527</v>
      </c>
      <c r="D79" s="45">
        <v>827949530</v>
      </c>
      <c r="E79" s="45">
        <v>639525940</v>
      </c>
      <c r="F79" s="17"/>
      <c r="G79" s="21"/>
      <c r="H79" s="21"/>
      <c r="I79" s="21"/>
      <c r="J79" s="21"/>
      <c r="K79" s="21"/>
      <c r="L79" s="21"/>
      <c r="M79" s="21"/>
    </row>
    <row r="80" spans="1:13" ht="17.25">
      <c r="A80" s="43" t="s">
        <v>528</v>
      </c>
      <c r="B80" s="44">
        <v>320</v>
      </c>
      <c r="C80" s="41"/>
      <c r="D80" s="45" t="s">
        <v>449</v>
      </c>
      <c r="E80" s="45" t="s">
        <v>449</v>
      </c>
      <c r="F80" s="17"/>
      <c r="G80" s="21"/>
      <c r="H80" s="21"/>
      <c r="I80" s="21"/>
      <c r="J80" s="21"/>
      <c r="K80" s="21"/>
      <c r="L80" s="21"/>
      <c r="M80" s="21"/>
    </row>
    <row r="81" spans="1:13" ht="17.25">
      <c r="A81" s="39" t="s">
        <v>529</v>
      </c>
      <c r="B81" s="40">
        <v>330</v>
      </c>
      <c r="C81" s="41"/>
      <c r="D81" s="42">
        <v>1670557748</v>
      </c>
      <c r="E81" s="42">
        <v>1701245873</v>
      </c>
      <c r="F81" s="17"/>
      <c r="G81" s="21"/>
      <c r="H81" s="21"/>
      <c r="I81" s="21"/>
      <c r="J81" s="21"/>
      <c r="K81" s="21"/>
      <c r="L81" s="21"/>
      <c r="M81" s="21"/>
    </row>
    <row r="82" spans="1:13" ht="17.25">
      <c r="A82" s="43" t="s">
        <v>530</v>
      </c>
      <c r="B82" s="44">
        <v>331</v>
      </c>
      <c r="C82" s="41"/>
      <c r="D82" s="45" t="s">
        <v>449</v>
      </c>
      <c r="E82" s="45" t="s">
        <v>449</v>
      </c>
      <c r="F82" s="17"/>
      <c r="G82" s="21"/>
      <c r="H82" s="21"/>
      <c r="I82" s="21"/>
      <c r="J82" s="21"/>
      <c r="K82" s="21"/>
      <c r="L82" s="21"/>
      <c r="M82" s="21"/>
    </row>
    <row r="83" spans="1:13" ht="17.25">
      <c r="A83" s="43" t="s">
        <v>531</v>
      </c>
      <c r="B83" s="44">
        <v>332</v>
      </c>
      <c r="C83" s="41" t="s">
        <v>532</v>
      </c>
      <c r="D83" s="45" t="s">
        <v>449</v>
      </c>
      <c r="E83" s="45" t="s">
        <v>449</v>
      </c>
      <c r="F83" s="17"/>
      <c r="G83" s="21"/>
      <c r="H83" s="21"/>
      <c r="I83" s="21"/>
      <c r="J83" s="21"/>
      <c r="K83" s="21"/>
      <c r="L83" s="21"/>
      <c r="M83" s="21"/>
    </row>
    <row r="84" spans="1:13" ht="17.25">
      <c r="A84" s="43" t="s">
        <v>533</v>
      </c>
      <c r="B84" s="44">
        <v>333</v>
      </c>
      <c r="C84" s="41"/>
      <c r="D84" s="45" t="s">
        <v>449</v>
      </c>
      <c r="E84" s="45" t="s">
        <v>449</v>
      </c>
      <c r="F84" s="17"/>
      <c r="G84" s="21"/>
      <c r="H84" s="21"/>
      <c r="I84" s="21"/>
      <c r="J84" s="21"/>
      <c r="K84" s="21"/>
      <c r="L84" s="21"/>
      <c r="M84" s="21"/>
    </row>
    <row r="85" spans="1:13" ht="17.25">
      <c r="A85" s="43" t="s">
        <v>534</v>
      </c>
      <c r="B85" s="44">
        <v>334</v>
      </c>
      <c r="C85" s="41" t="s">
        <v>535</v>
      </c>
      <c r="D85" s="45" t="s">
        <v>449</v>
      </c>
      <c r="E85" s="45" t="s">
        <v>449</v>
      </c>
      <c r="F85" s="17"/>
      <c r="G85" s="21"/>
      <c r="H85" s="21"/>
      <c r="I85" s="21"/>
      <c r="J85" s="21"/>
      <c r="K85" s="21"/>
      <c r="L85" s="21"/>
      <c r="M85" s="21"/>
    </row>
    <row r="86" spans="1:13" ht="17.25">
      <c r="A86" s="43" t="s">
        <v>536</v>
      </c>
      <c r="B86" s="44">
        <v>335</v>
      </c>
      <c r="C86" s="41" t="s">
        <v>509</v>
      </c>
      <c r="D86" s="45" t="s">
        <v>449</v>
      </c>
      <c r="E86" s="45" t="s">
        <v>449</v>
      </c>
      <c r="F86" s="17"/>
      <c r="G86" s="21"/>
      <c r="H86" s="21"/>
      <c r="I86" s="21"/>
      <c r="J86" s="21"/>
      <c r="K86" s="21"/>
      <c r="L86" s="21"/>
      <c r="M86" s="21"/>
    </row>
    <row r="87" spans="1:13" ht="17.25">
      <c r="A87" s="43" t="s">
        <v>537</v>
      </c>
      <c r="B87" s="44">
        <v>336</v>
      </c>
      <c r="C87" s="41"/>
      <c r="D87" s="45">
        <v>1670557748</v>
      </c>
      <c r="E87" s="45">
        <v>1701245873</v>
      </c>
      <c r="F87" s="17"/>
      <c r="G87" s="21"/>
      <c r="H87" s="21"/>
      <c r="I87" s="21"/>
      <c r="J87" s="21"/>
      <c r="K87" s="21"/>
      <c r="L87" s="21"/>
      <c r="M87" s="21"/>
    </row>
    <row r="88" spans="1:13" ht="17.25">
      <c r="A88" s="43" t="s">
        <v>538</v>
      </c>
      <c r="B88" s="44">
        <v>337</v>
      </c>
      <c r="C88" s="41"/>
      <c r="D88" s="45" t="s">
        <v>449</v>
      </c>
      <c r="E88" s="45" t="s">
        <v>449</v>
      </c>
      <c r="F88" s="17"/>
      <c r="G88" s="21"/>
      <c r="H88" s="21"/>
      <c r="I88" s="21"/>
      <c r="J88" s="21"/>
      <c r="K88" s="21"/>
      <c r="L88" s="21"/>
      <c r="M88" s="21"/>
    </row>
    <row r="89" spans="1:13" ht="17.25">
      <c r="A89" s="39" t="s">
        <v>539</v>
      </c>
      <c r="B89" s="40">
        <v>400</v>
      </c>
      <c r="C89" s="41"/>
      <c r="D89" s="42">
        <v>318253627025</v>
      </c>
      <c r="E89" s="42">
        <v>277311020434</v>
      </c>
      <c r="F89" s="17"/>
      <c r="G89" s="21"/>
      <c r="H89" s="21"/>
      <c r="I89" s="21"/>
      <c r="J89" s="21"/>
      <c r="K89" s="21"/>
      <c r="L89" s="21"/>
      <c r="M89" s="21"/>
    </row>
    <row r="90" spans="1:13" ht="17.25">
      <c r="A90" s="39" t="s">
        <v>540</v>
      </c>
      <c r="B90" s="40">
        <v>410</v>
      </c>
      <c r="C90" s="41"/>
      <c r="D90" s="42">
        <v>318803268091</v>
      </c>
      <c r="E90" s="42">
        <v>278916136500</v>
      </c>
      <c r="F90" s="17"/>
      <c r="G90" s="21"/>
      <c r="H90" s="21"/>
      <c r="I90" s="21"/>
      <c r="J90" s="21"/>
      <c r="K90" s="21"/>
      <c r="L90" s="21"/>
      <c r="M90" s="21"/>
    </row>
    <row r="91" spans="1:13" ht="17.25">
      <c r="A91" s="43" t="s">
        <v>541</v>
      </c>
      <c r="B91" s="44">
        <v>411</v>
      </c>
      <c r="C91" s="41" t="s">
        <v>542</v>
      </c>
      <c r="D91" s="45">
        <v>100996700000</v>
      </c>
      <c r="E91" s="45">
        <v>100996700000</v>
      </c>
      <c r="F91" s="17"/>
      <c r="G91" s="21"/>
      <c r="H91" s="21"/>
      <c r="I91" s="21"/>
      <c r="J91" s="21"/>
      <c r="K91" s="21"/>
      <c r="L91" s="21"/>
      <c r="M91" s="21"/>
    </row>
    <row r="92" spans="1:13" ht="17.25">
      <c r="A92" s="43" t="s">
        <v>543</v>
      </c>
      <c r="B92" s="44">
        <v>412</v>
      </c>
      <c r="C92" s="41"/>
      <c r="D92" s="45">
        <v>108601176000</v>
      </c>
      <c r="E92" s="45">
        <v>108601176000</v>
      </c>
      <c r="F92" s="17"/>
      <c r="G92" s="21"/>
      <c r="H92" s="21"/>
      <c r="I92" s="21"/>
      <c r="J92" s="21"/>
      <c r="K92" s="21"/>
      <c r="L92" s="21"/>
      <c r="M92" s="21"/>
    </row>
    <row r="93" spans="1:13" ht="17.25">
      <c r="A93" s="43" t="s">
        <v>544</v>
      </c>
      <c r="B93" s="44">
        <v>413</v>
      </c>
      <c r="C93" s="41"/>
      <c r="D93" s="45" t="s">
        <v>449</v>
      </c>
      <c r="E93" s="45" t="s">
        <v>449</v>
      </c>
      <c r="F93" s="17"/>
      <c r="G93" s="21"/>
      <c r="H93" s="21"/>
      <c r="I93" s="21"/>
      <c r="J93" s="21"/>
      <c r="K93" s="21"/>
      <c r="L93" s="21"/>
      <c r="M93" s="21"/>
    </row>
    <row r="94" spans="1:13" ht="17.25">
      <c r="A94" s="43" t="s">
        <v>545</v>
      </c>
      <c r="B94" s="44">
        <v>414</v>
      </c>
      <c r="C94" s="41"/>
      <c r="D94" s="45">
        <v>-1298220000</v>
      </c>
      <c r="E94" s="45">
        <v>-1298220000</v>
      </c>
      <c r="F94" s="17"/>
      <c r="G94" s="21"/>
      <c r="H94" s="21"/>
      <c r="I94" s="21"/>
      <c r="J94" s="21"/>
      <c r="K94" s="21"/>
      <c r="L94" s="21"/>
      <c r="M94" s="21"/>
    </row>
    <row r="95" spans="1:13" ht="17.25">
      <c r="A95" s="43" t="s">
        <v>546</v>
      </c>
      <c r="B95" s="44">
        <v>415</v>
      </c>
      <c r="C95" s="41"/>
      <c r="D95" s="45" t="s">
        <v>449</v>
      </c>
      <c r="E95" s="45" t="s">
        <v>449</v>
      </c>
      <c r="F95" s="17"/>
      <c r="G95" s="21"/>
      <c r="H95" s="21"/>
      <c r="I95" s="21"/>
      <c r="J95" s="21"/>
      <c r="K95" s="21"/>
      <c r="L95" s="21"/>
      <c r="M95" s="21"/>
    </row>
    <row r="96" spans="1:13" ht="17.25">
      <c r="A96" s="43" t="s">
        <v>547</v>
      </c>
      <c r="B96" s="44">
        <v>416</v>
      </c>
      <c r="C96" s="41"/>
      <c r="D96" s="45" t="s">
        <v>449</v>
      </c>
      <c r="E96" s="45" t="s">
        <v>449</v>
      </c>
      <c r="F96" s="17"/>
      <c r="G96" s="21"/>
      <c r="H96" s="21"/>
      <c r="I96" s="21"/>
      <c r="J96" s="21"/>
      <c r="K96" s="21"/>
      <c r="L96" s="21"/>
      <c r="M96" s="21"/>
    </row>
    <row r="97" spans="1:13" ht="17.25">
      <c r="A97" s="43" t="s">
        <v>548</v>
      </c>
      <c r="B97" s="44">
        <v>417</v>
      </c>
      <c r="C97" s="41"/>
      <c r="D97" s="45">
        <v>36351468253</v>
      </c>
      <c r="E97" s="45">
        <v>27383008693</v>
      </c>
      <c r="F97" s="17"/>
      <c r="G97" s="21"/>
      <c r="H97" s="21"/>
      <c r="I97" s="21"/>
      <c r="J97" s="21"/>
      <c r="K97" s="21"/>
      <c r="L97" s="21"/>
      <c r="M97" s="21"/>
    </row>
    <row r="98" spans="1:13" ht="17.25">
      <c r="A98" s="43" t="s">
        <v>549</v>
      </c>
      <c r="B98" s="44">
        <v>418</v>
      </c>
      <c r="C98" s="41"/>
      <c r="D98" s="45">
        <v>7690893133</v>
      </c>
      <c r="E98" s="45">
        <v>5820231098</v>
      </c>
      <c r="F98" s="17"/>
      <c r="G98" s="21"/>
      <c r="H98" s="21"/>
      <c r="I98" s="21"/>
      <c r="J98" s="21"/>
      <c r="K98" s="21"/>
      <c r="L98" s="21"/>
      <c r="M98" s="21"/>
    </row>
    <row r="99" spans="1:13" ht="17.25">
      <c r="A99" s="43" t="s">
        <v>550</v>
      </c>
      <c r="B99" s="44">
        <v>419</v>
      </c>
      <c r="C99" s="41"/>
      <c r="D99" s="45" t="s">
        <v>449</v>
      </c>
      <c r="E99" s="45" t="s">
        <v>449</v>
      </c>
      <c r="F99" s="17"/>
      <c r="G99" s="21"/>
      <c r="H99" s="21"/>
      <c r="I99" s="21"/>
      <c r="J99" s="21"/>
      <c r="K99" s="21"/>
      <c r="L99" s="21"/>
      <c r="M99" s="21"/>
    </row>
    <row r="100" spans="1:13" ht="17.25">
      <c r="A100" s="43" t="s">
        <v>551</v>
      </c>
      <c r="B100" s="44">
        <v>420</v>
      </c>
      <c r="C100" s="41"/>
      <c r="D100" s="45">
        <v>66461250705</v>
      </c>
      <c r="E100" s="45">
        <v>37413240709</v>
      </c>
      <c r="F100" s="17"/>
      <c r="G100" s="21"/>
      <c r="H100" s="21"/>
      <c r="I100" s="21"/>
      <c r="J100" s="21"/>
      <c r="K100" s="21"/>
      <c r="L100" s="21"/>
      <c r="M100" s="21"/>
    </row>
    <row r="101" spans="1:13" ht="17.25">
      <c r="A101" s="43" t="s">
        <v>552</v>
      </c>
      <c r="B101" s="44">
        <v>421</v>
      </c>
      <c r="C101" s="41"/>
      <c r="D101" s="45" t="s">
        <v>449</v>
      </c>
      <c r="E101" s="45" t="s">
        <v>449</v>
      </c>
      <c r="F101" s="17"/>
      <c r="G101" s="21"/>
      <c r="H101" s="21"/>
      <c r="I101" s="21"/>
      <c r="J101" s="21"/>
      <c r="K101" s="21"/>
      <c r="L101" s="21"/>
      <c r="M101" s="21"/>
    </row>
    <row r="102" spans="1:13" ht="17.25">
      <c r="A102" s="39" t="s">
        <v>553</v>
      </c>
      <c r="B102" s="40">
        <v>430</v>
      </c>
      <c r="C102" s="41"/>
      <c r="D102" s="42">
        <v>-549641066</v>
      </c>
      <c r="E102" s="42">
        <v>-1605116066</v>
      </c>
      <c r="F102" s="17"/>
      <c r="G102" s="21"/>
      <c r="H102" s="21"/>
      <c r="I102" s="21"/>
      <c r="J102" s="21"/>
      <c r="K102" s="21"/>
      <c r="L102" s="21"/>
      <c r="M102" s="21"/>
    </row>
    <row r="103" spans="1:13" ht="17.25">
      <c r="A103" s="43" t="s">
        <v>554</v>
      </c>
      <c r="B103" s="44">
        <v>431</v>
      </c>
      <c r="C103" s="41"/>
      <c r="D103" s="45">
        <v>-549641066</v>
      </c>
      <c r="E103" s="45">
        <v>-1605116066</v>
      </c>
      <c r="F103" s="17"/>
      <c r="G103" s="21"/>
      <c r="H103" s="21"/>
      <c r="I103" s="21"/>
      <c r="J103" s="21"/>
      <c r="K103" s="21"/>
      <c r="L103" s="21"/>
      <c r="M103" s="21"/>
    </row>
    <row r="104" spans="1:13" ht="17.25">
      <c r="A104" s="43" t="s">
        <v>555</v>
      </c>
      <c r="B104" s="44">
        <v>432</v>
      </c>
      <c r="C104" s="41" t="s">
        <v>556</v>
      </c>
      <c r="D104" s="45" t="s">
        <v>449</v>
      </c>
      <c r="E104" s="45" t="s">
        <v>449</v>
      </c>
      <c r="F104" s="17"/>
      <c r="G104" s="21"/>
      <c r="H104" s="21"/>
      <c r="I104" s="21"/>
      <c r="J104" s="21"/>
      <c r="K104" s="21"/>
      <c r="L104" s="21"/>
      <c r="M104" s="21"/>
    </row>
    <row r="105" spans="1:13" ht="17.25">
      <c r="A105" s="43" t="s">
        <v>557</v>
      </c>
      <c r="B105" s="44">
        <v>433</v>
      </c>
      <c r="C105" s="41"/>
      <c r="D105" s="45" t="s">
        <v>449</v>
      </c>
      <c r="E105" s="45" t="s">
        <v>449</v>
      </c>
      <c r="F105" s="17"/>
      <c r="G105" s="21"/>
      <c r="H105" s="21"/>
      <c r="I105" s="21"/>
      <c r="J105" s="21"/>
      <c r="K105" s="21"/>
      <c r="L105" s="21"/>
      <c r="M105" s="21"/>
    </row>
    <row r="106" spans="1:13" ht="17.25">
      <c r="A106" s="47"/>
      <c r="B106" s="48"/>
      <c r="C106" s="49"/>
      <c r="D106" s="50" t="s">
        <v>449</v>
      </c>
      <c r="E106" s="50" t="s">
        <v>449</v>
      </c>
      <c r="F106" s="17"/>
      <c r="G106" s="21"/>
      <c r="H106" s="21"/>
      <c r="I106" s="21"/>
      <c r="J106" s="21"/>
      <c r="K106" s="21"/>
      <c r="L106" s="21"/>
      <c r="M106" s="21"/>
    </row>
    <row r="107" spans="1:13" ht="17.25">
      <c r="A107" s="51" t="s">
        <v>558</v>
      </c>
      <c r="B107" s="51">
        <v>440</v>
      </c>
      <c r="C107" s="52"/>
      <c r="D107" s="38">
        <v>346378920655</v>
      </c>
      <c r="E107" s="38">
        <v>298545607218</v>
      </c>
      <c r="F107" s="17"/>
      <c r="G107" s="21"/>
      <c r="H107" s="21"/>
      <c r="I107" s="21"/>
      <c r="J107" s="21"/>
      <c r="K107" s="21"/>
      <c r="L107" s="21"/>
      <c r="M107" s="21"/>
    </row>
    <row r="108" spans="1:13" ht="17.25">
      <c r="A108" s="53"/>
      <c r="B108" s="53"/>
      <c r="C108" s="55"/>
      <c r="D108" s="56"/>
      <c r="E108" s="56"/>
      <c r="F108" s="17"/>
      <c r="G108" s="21"/>
      <c r="H108" s="21"/>
      <c r="I108" s="21"/>
      <c r="J108" s="21"/>
      <c r="K108" s="21"/>
      <c r="L108" s="21"/>
      <c r="M108" s="21"/>
    </row>
    <row r="109" spans="1:13" ht="17.25">
      <c r="A109" s="1"/>
      <c r="B109" s="1"/>
      <c r="C109" s="1"/>
      <c r="D109" s="64"/>
      <c r="E109" s="64"/>
      <c r="F109" s="17"/>
      <c r="G109" s="21"/>
      <c r="H109" s="21"/>
      <c r="I109" s="21"/>
      <c r="J109" s="21"/>
      <c r="K109" s="21"/>
      <c r="L109" s="21"/>
      <c r="M109" s="21"/>
    </row>
    <row r="110" spans="1:13" ht="17.25">
      <c r="A110" s="566" t="s">
        <v>559</v>
      </c>
      <c r="B110" s="566"/>
      <c r="C110" s="566"/>
      <c r="D110" s="566"/>
      <c r="E110" s="566"/>
      <c r="F110" s="17"/>
      <c r="G110" s="21"/>
      <c r="H110" s="21"/>
      <c r="I110" s="21"/>
      <c r="J110" s="21"/>
      <c r="K110" s="21"/>
      <c r="L110" s="21"/>
      <c r="M110" s="21"/>
    </row>
    <row r="111" spans="1:13" ht="17.25">
      <c r="A111" s="51" t="s">
        <v>438</v>
      </c>
      <c r="B111" s="51" t="s">
        <v>439</v>
      </c>
      <c r="C111" s="51" t="s">
        <v>440</v>
      </c>
      <c r="D111" s="65" t="s">
        <v>441</v>
      </c>
      <c r="E111" s="65" t="s">
        <v>442</v>
      </c>
      <c r="F111" s="17"/>
      <c r="G111" s="21"/>
      <c r="H111" s="21"/>
      <c r="I111" s="21"/>
      <c r="J111" s="21"/>
      <c r="K111" s="21"/>
      <c r="L111" s="21"/>
      <c r="M111" s="21"/>
    </row>
    <row r="112" spans="1:13" ht="17.25">
      <c r="A112" s="66"/>
      <c r="B112" s="67"/>
      <c r="C112" s="67" t="s">
        <v>443</v>
      </c>
      <c r="D112" s="68"/>
      <c r="E112" s="68"/>
      <c r="F112" s="17"/>
      <c r="G112" s="21"/>
      <c r="H112" s="21"/>
      <c r="I112" s="21"/>
      <c r="J112" s="21"/>
      <c r="K112" s="21"/>
      <c r="L112" s="21"/>
      <c r="M112" s="21"/>
    </row>
    <row r="113" spans="1:13" ht="17.25">
      <c r="A113" s="69" t="s">
        <v>560</v>
      </c>
      <c r="B113" s="70">
        <v>24</v>
      </c>
      <c r="C113" s="69"/>
      <c r="D113" s="71"/>
      <c r="E113" s="71"/>
      <c r="F113" s="17"/>
      <c r="G113" s="21"/>
      <c r="H113" s="21"/>
      <c r="I113" s="21"/>
      <c r="J113" s="21"/>
      <c r="K113" s="21"/>
      <c r="L113" s="21"/>
      <c r="M113" s="21"/>
    </row>
    <row r="114" spans="1:13" ht="17.25">
      <c r="A114" s="72" t="s">
        <v>561</v>
      </c>
      <c r="B114" s="72"/>
      <c r="C114" s="72"/>
      <c r="D114" s="45"/>
      <c r="E114" s="45"/>
      <c r="F114" s="17"/>
      <c r="G114" s="21"/>
      <c r="H114" s="21"/>
      <c r="I114" s="21"/>
      <c r="J114" s="21"/>
      <c r="K114" s="21"/>
      <c r="L114" s="21"/>
      <c r="M114" s="21"/>
    </row>
    <row r="115" spans="1:13" ht="17.25">
      <c r="A115" s="72" t="s">
        <v>562</v>
      </c>
      <c r="B115" s="72"/>
      <c r="C115" s="72"/>
      <c r="D115" s="45"/>
      <c r="E115" s="45"/>
      <c r="F115" s="17"/>
      <c r="G115" s="21"/>
      <c r="H115" s="21"/>
      <c r="I115" s="21"/>
      <c r="J115" s="21"/>
      <c r="K115" s="21"/>
      <c r="L115" s="21"/>
      <c r="M115" s="21"/>
    </row>
    <row r="116" spans="1:13" ht="17.25">
      <c r="A116" s="72" t="s">
        <v>563</v>
      </c>
      <c r="B116" s="72"/>
      <c r="C116" s="72"/>
      <c r="D116" s="45"/>
      <c r="E116" s="45"/>
      <c r="F116" s="17"/>
      <c r="G116" s="21"/>
      <c r="H116" s="21"/>
      <c r="I116" s="21"/>
      <c r="J116" s="21"/>
      <c r="K116" s="21"/>
      <c r="L116" s="21"/>
      <c r="M116" s="21"/>
    </row>
    <row r="117" spans="1:13" ht="17.25">
      <c r="A117" s="73" t="s">
        <v>564</v>
      </c>
      <c r="B117" s="73"/>
      <c r="C117" s="73"/>
      <c r="D117" s="50"/>
      <c r="E117" s="50"/>
      <c r="F117" s="17"/>
      <c r="G117" s="21"/>
      <c r="H117" s="21"/>
      <c r="I117" s="21"/>
      <c r="J117" s="21"/>
      <c r="K117" s="21"/>
      <c r="L117" s="21"/>
      <c r="M117" s="21"/>
    </row>
    <row r="118" spans="1:13" ht="17.25">
      <c r="A118" s="74" t="s">
        <v>565</v>
      </c>
      <c r="B118" s="74"/>
      <c r="C118" s="74"/>
      <c r="D118" s="56"/>
      <c r="E118" s="56"/>
      <c r="F118" s="17"/>
      <c r="G118" s="21"/>
      <c r="H118" s="21"/>
      <c r="I118" s="21"/>
      <c r="J118" s="21"/>
      <c r="K118" s="21"/>
      <c r="L118" s="21"/>
      <c r="M118" s="21"/>
    </row>
    <row r="119" spans="1:13" ht="17.25">
      <c r="A119" s="17"/>
      <c r="B119" s="17"/>
      <c r="C119" s="17"/>
      <c r="D119" s="23"/>
      <c r="E119" s="23"/>
      <c r="F119" s="17"/>
      <c r="G119" s="21"/>
      <c r="H119" s="21"/>
      <c r="I119" s="21"/>
      <c r="J119" s="21"/>
      <c r="K119" s="21"/>
      <c r="L119" s="21"/>
      <c r="M119" s="21"/>
    </row>
    <row r="120" spans="1:11" ht="17.25">
      <c r="A120" s="75"/>
      <c r="B120" s="75"/>
      <c r="C120" s="75"/>
      <c r="D120" s="23" t="s">
        <v>415</v>
      </c>
      <c r="E120" s="75"/>
      <c r="F120" s="76"/>
      <c r="G120" s="76"/>
      <c r="H120" s="76"/>
      <c r="I120" s="76"/>
      <c r="J120" s="76"/>
      <c r="K120" s="76"/>
    </row>
    <row r="121" spans="1:11" s="78" customFormat="1" ht="18.75">
      <c r="A121" s="18" t="s">
        <v>566</v>
      </c>
      <c r="B121" s="77"/>
      <c r="C121" s="77"/>
      <c r="D121" s="567" t="s">
        <v>567</v>
      </c>
      <c r="E121" s="567"/>
      <c r="F121" s="76"/>
      <c r="G121" s="76"/>
      <c r="H121" s="76"/>
      <c r="I121" s="76"/>
      <c r="J121" s="76"/>
      <c r="K121" s="76"/>
    </row>
    <row r="122" spans="1:13" ht="17.25">
      <c r="A122" s="17"/>
      <c r="B122" s="17"/>
      <c r="C122" s="17"/>
      <c r="D122" s="23"/>
      <c r="E122" s="23"/>
      <c r="F122" s="17"/>
      <c r="G122" s="21"/>
      <c r="H122" s="21"/>
      <c r="I122" s="21"/>
      <c r="J122" s="21"/>
      <c r="K122" s="21"/>
      <c r="L122" s="21"/>
      <c r="M122" s="21"/>
    </row>
    <row r="123" spans="1:13" ht="17.25">
      <c r="A123" s="21"/>
      <c r="B123" s="21"/>
      <c r="C123" s="21"/>
      <c r="D123" s="79"/>
      <c r="E123" s="79"/>
      <c r="F123" s="21"/>
      <c r="G123" s="21"/>
      <c r="H123" s="21"/>
      <c r="I123" s="21"/>
      <c r="J123" s="21"/>
      <c r="K123" s="21"/>
      <c r="L123" s="21"/>
      <c r="M123" s="21"/>
    </row>
    <row r="124" spans="1:13" ht="17.25">
      <c r="A124" s="21"/>
      <c r="B124" s="21"/>
      <c r="C124" s="21"/>
      <c r="D124" s="79"/>
      <c r="E124" s="79"/>
      <c r="F124" s="21"/>
      <c r="G124" s="21"/>
      <c r="H124" s="21"/>
      <c r="I124" s="21"/>
      <c r="J124" s="21"/>
      <c r="K124" s="21"/>
      <c r="L124" s="21"/>
      <c r="M124" s="21"/>
    </row>
    <row r="125" spans="1:13" ht="17.25">
      <c r="A125" s="21"/>
      <c r="B125" s="21"/>
      <c r="C125" s="21"/>
      <c r="D125" s="79"/>
      <c r="E125" s="79"/>
      <c r="F125" s="21"/>
      <c r="G125" s="21"/>
      <c r="H125" s="21"/>
      <c r="I125" s="21"/>
      <c r="J125" s="21"/>
      <c r="K125" s="21"/>
      <c r="L125" s="21"/>
      <c r="M125" s="21"/>
    </row>
    <row r="126" spans="1:13" ht="18.75">
      <c r="A126" s="24"/>
      <c r="B126" s="21"/>
      <c r="C126" s="21"/>
      <c r="D126" s="80"/>
      <c r="E126" s="79"/>
      <c r="F126" s="21"/>
      <c r="G126" s="21"/>
      <c r="H126" s="21"/>
      <c r="I126" s="21"/>
      <c r="J126" s="21"/>
      <c r="K126" s="21"/>
      <c r="L126" s="21"/>
      <c r="M126" s="21"/>
    </row>
    <row r="127" spans="2:13" ht="17.25">
      <c r="B127" s="21"/>
      <c r="C127" s="21"/>
      <c r="E127" s="79"/>
      <c r="F127" s="21"/>
      <c r="G127" s="21"/>
      <c r="H127" s="21"/>
      <c r="I127" s="21"/>
      <c r="J127" s="21"/>
      <c r="K127" s="21"/>
      <c r="L127" s="21"/>
      <c r="M127" s="21"/>
    </row>
    <row r="128" spans="1:13" ht="17.25">
      <c r="A128" s="21"/>
      <c r="B128" s="21"/>
      <c r="C128" s="21"/>
      <c r="D128" s="79"/>
      <c r="E128" s="79"/>
      <c r="F128" s="21"/>
      <c r="G128" s="21"/>
      <c r="H128" s="21"/>
      <c r="I128" s="21"/>
      <c r="J128" s="21"/>
      <c r="K128" s="21"/>
      <c r="L128" s="21"/>
      <c r="M128" s="21"/>
    </row>
    <row r="129" spans="1:13" ht="17.25">
      <c r="A129" s="21"/>
      <c r="B129" s="21"/>
      <c r="C129" s="21"/>
      <c r="D129" s="79"/>
      <c r="E129" s="79"/>
      <c r="F129" s="21"/>
      <c r="G129" s="21"/>
      <c r="H129" s="21"/>
      <c r="I129" s="21"/>
      <c r="J129" s="21"/>
      <c r="K129" s="21"/>
      <c r="L129" s="21"/>
      <c r="M129" s="21"/>
    </row>
    <row r="130" spans="1:13" ht="17.25">
      <c r="A130" s="21"/>
      <c r="B130" s="21"/>
      <c r="C130" s="21"/>
      <c r="D130" s="79"/>
      <c r="E130" s="79"/>
      <c r="F130" s="21"/>
      <c r="G130" s="21"/>
      <c r="H130" s="21"/>
      <c r="I130" s="21"/>
      <c r="J130" s="21"/>
      <c r="K130" s="21"/>
      <c r="L130" s="21"/>
      <c r="M130" s="21"/>
    </row>
    <row r="131" spans="1:13" ht="17.25">
      <c r="A131" s="21"/>
      <c r="B131" s="21"/>
      <c r="C131" s="21"/>
      <c r="D131" s="79"/>
      <c r="E131" s="79"/>
      <c r="F131" s="21"/>
      <c r="G131" s="21"/>
      <c r="H131" s="21"/>
      <c r="I131" s="21"/>
      <c r="J131" s="21"/>
      <c r="K131" s="21"/>
      <c r="L131" s="21"/>
      <c r="M131" s="21"/>
    </row>
    <row r="132" spans="1:13" ht="17.25">
      <c r="A132" s="21"/>
      <c r="B132" s="21"/>
      <c r="C132" s="21"/>
      <c r="D132" s="79"/>
      <c r="E132" s="79"/>
      <c r="F132" s="21"/>
      <c r="G132" s="21"/>
      <c r="H132" s="21"/>
      <c r="I132" s="21"/>
      <c r="J132" s="21"/>
      <c r="K132" s="21"/>
      <c r="L132" s="21"/>
      <c r="M132" s="21"/>
    </row>
    <row r="133" spans="1:13" ht="17.25">
      <c r="A133" s="21"/>
      <c r="B133" s="21"/>
      <c r="C133" s="21"/>
      <c r="D133" s="79"/>
      <c r="E133" s="79"/>
      <c r="F133" s="21"/>
      <c r="G133" s="21"/>
      <c r="H133" s="21"/>
      <c r="I133" s="21"/>
      <c r="J133" s="21"/>
      <c r="K133" s="21"/>
      <c r="L133" s="21"/>
      <c r="M133" s="21"/>
    </row>
    <row r="134" spans="1:13" ht="17.25">
      <c r="A134" s="21"/>
      <c r="B134" s="21"/>
      <c r="C134" s="21"/>
      <c r="D134" s="79"/>
      <c r="E134" s="79"/>
      <c r="F134" s="21"/>
      <c r="G134" s="21"/>
      <c r="H134" s="21"/>
      <c r="I134" s="21"/>
      <c r="J134" s="21"/>
      <c r="K134" s="21"/>
      <c r="L134" s="21"/>
      <c r="M134" s="21"/>
    </row>
    <row r="135" spans="1:13" ht="17.25">
      <c r="A135" s="21"/>
      <c r="B135" s="21"/>
      <c r="C135" s="21"/>
      <c r="D135" s="79"/>
      <c r="E135" s="79"/>
      <c r="F135" s="21"/>
      <c r="G135" s="21"/>
      <c r="H135" s="21"/>
      <c r="I135" s="21"/>
      <c r="J135" s="21"/>
      <c r="K135" s="21"/>
      <c r="L135" s="21"/>
      <c r="M135" s="21"/>
    </row>
    <row r="136" spans="1:13" ht="17.25">
      <c r="A136" s="21"/>
      <c r="B136" s="21"/>
      <c r="C136" s="21"/>
      <c r="D136" s="79"/>
      <c r="E136" s="79"/>
      <c r="F136" s="21"/>
      <c r="G136" s="21"/>
      <c r="H136" s="21"/>
      <c r="I136" s="21"/>
      <c r="J136" s="21"/>
      <c r="K136" s="21"/>
      <c r="L136" s="21"/>
      <c r="M136" s="21"/>
    </row>
    <row r="137" spans="1:13" ht="17.25">
      <c r="A137" s="21"/>
      <c r="B137" s="21"/>
      <c r="C137" s="21"/>
      <c r="D137" s="79"/>
      <c r="E137" s="79"/>
      <c r="F137" s="21"/>
      <c r="G137" s="21"/>
      <c r="H137" s="21"/>
      <c r="I137" s="21"/>
      <c r="J137" s="21"/>
      <c r="K137" s="21"/>
      <c r="L137" s="21"/>
      <c r="M137" s="21"/>
    </row>
    <row r="138" spans="1:13" ht="17.25">
      <c r="A138" s="21"/>
      <c r="B138" s="21"/>
      <c r="C138" s="21"/>
      <c r="D138" s="79"/>
      <c r="E138" s="79"/>
      <c r="F138" s="21"/>
      <c r="G138" s="21"/>
      <c r="H138" s="21"/>
      <c r="I138" s="21"/>
      <c r="J138" s="21"/>
      <c r="K138" s="21"/>
      <c r="L138" s="21"/>
      <c r="M138" s="21"/>
    </row>
    <row r="139" spans="1:13" ht="17.25">
      <c r="A139" s="21"/>
      <c r="B139" s="21"/>
      <c r="C139" s="21"/>
      <c r="D139" s="79"/>
      <c r="E139" s="79"/>
      <c r="F139" s="21"/>
      <c r="G139" s="21"/>
      <c r="H139" s="21"/>
      <c r="I139" s="21"/>
      <c r="J139" s="21"/>
      <c r="K139" s="21"/>
      <c r="L139" s="21"/>
      <c r="M139" s="21"/>
    </row>
    <row r="140" spans="1:13" ht="17.25">
      <c r="A140" s="21"/>
      <c r="B140" s="21"/>
      <c r="C140" s="21"/>
      <c r="D140" s="79"/>
      <c r="E140" s="79"/>
      <c r="F140" s="21"/>
      <c r="G140" s="21"/>
      <c r="H140" s="21"/>
      <c r="I140" s="21"/>
      <c r="J140" s="21"/>
      <c r="K140" s="21"/>
      <c r="L140" s="21"/>
      <c r="M140" s="21"/>
    </row>
    <row r="141" spans="1:13" ht="17.25">
      <c r="A141" s="21"/>
      <c r="B141" s="21"/>
      <c r="C141" s="21"/>
      <c r="D141" s="79"/>
      <c r="E141" s="79"/>
      <c r="F141" s="21"/>
      <c r="G141" s="21"/>
      <c r="H141" s="21"/>
      <c r="I141" s="21"/>
      <c r="J141" s="21"/>
      <c r="K141" s="21"/>
      <c r="L141" s="21"/>
      <c r="M141" s="21"/>
    </row>
    <row r="142" spans="1:13" ht="17.25">
      <c r="A142" s="21"/>
      <c r="B142" s="21"/>
      <c r="C142" s="21"/>
      <c r="D142" s="79"/>
      <c r="E142" s="79"/>
      <c r="F142" s="21"/>
      <c r="G142" s="21"/>
      <c r="H142" s="21"/>
      <c r="I142" s="21"/>
      <c r="J142" s="21"/>
      <c r="K142" s="21"/>
      <c r="L142" s="21"/>
      <c r="M142" s="21"/>
    </row>
    <row r="143" spans="1:13" ht="17.25">
      <c r="A143" s="21"/>
      <c r="B143" s="21"/>
      <c r="C143" s="21"/>
      <c r="D143" s="79"/>
      <c r="E143" s="79"/>
      <c r="F143" s="21"/>
      <c r="G143" s="21"/>
      <c r="H143" s="21"/>
      <c r="I143" s="21"/>
      <c r="J143" s="21"/>
      <c r="K143" s="21"/>
      <c r="L143" s="21"/>
      <c r="M143" s="21"/>
    </row>
    <row r="144" spans="1:13" ht="17.25">
      <c r="A144" s="21"/>
      <c r="B144" s="21"/>
      <c r="C144" s="21"/>
      <c r="D144" s="79"/>
      <c r="E144" s="79"/>
      <c r="F144" s="21"/>
      <c r="G144" s="21"/>
      <c r="H144" s="21"/>
      <c r="I144" s="21"/>
      <c r="J144" s="21"/>
      <c r="K144" s="21"/>
      <c r="L144" s="21"/>
      <c r="M144" s="21"/>
    </row>
    <row r="145" spans="1:13" ht="17.25">
      <c r="A145" s="21"/>
      <c r="B145" s="21"/>
      <c r="C145" s="21"/>
      <c r="D145" s="79"/>
      <c r="E145" s="79"/>
      <c r="F145" s="21"/>
      <c r="G145" s="21"/>
      <c r="H145" s="21"/>
      <c r="I145" s="21"/>
      <c r="J145" s="21"/>
      <c r="K145" s="21"/>
      <c r="L145" s="21"/>
      <c r="M145" s="21"/>
    </row>
    <row r="146" spans="1:13" ht="17.25">
      <c r="A146" s="21"/>
      <c r="B146" s="21"/>
      <c r="C146" s="21"/>
      <c r="D146" s="79"/>
      <c r="E146" s="79"/>
      <c r="F146" s="21"/>
      <c r="G146" s="21"/>
      <c r="H146" s="21"/>
      <c r="I146" s="21"/>
      <c r="J146" s="21"/>
      <c r="K146" s="21"/>
      <c r="L146" s="21"/>
      <c r="M146" s="21"/>
    </row>
    <row r="147" spans="1:13" ht="17.25">
      <c r="A147" s="21"/>
      <c r="B147" s="21"/>
      <c r="C147" s="21"/>
      <c r="D147" s="79"/>
      <c r="E147" s="79"/>
      <c r="F147" s="21"/>
      <c r="G147" s="21"/>
      <c r="H147" s="21"/>
      <c r="I147" s="21"/>
      <c r="J147" s="21"/>
      <c r="K147" s="21"/>
      <c r="L147" s="21"/>
      <c r="M147" s="21"/>
    </row>
    <row r="148" spans="1:13" ht="17.25">
      <c r="A148" s="21"/>
      <c r="B148" s="21"/>
      <c r="C148" s="21"/>
      <c r="D148" s="79"/>
      <c r="E148" s="79"/>
      <c r="F148" s="21"/>
      <c r="G148" s="21"/>
      <c r="H148" s="21"/>
      <c r="I148" s="21"/>
      <c r="J148" s="21"/>
      <c r="K148" s="21"/>
      <c r="L148" s="21"/>
      <c r="M148" s="21"/>
    </row>
    <row r="149" spans="1:13" ht="17.25">
      <c r="A149" s="21"/>
      <c r="B149" s="21"/>
      <c r="C149" s="21"/>
      <c r="D149" s="79"/>
      <c r="E149" s="79"/>
      <c r="F149" s="21"/>
      <c r="G149" s="21"/>
      <c r="H149" s="21"/>
      <c r="I149" s="21"/>
      <c r="J149" s="21"/>
      <c r="K149" s="21"/>
      <c r="L149" s="21"/>
      <c r="M149" s="21"/>
    </row>
    <row r="150" spans="1:13" ht="17.25">
      <c r="A150" s="21"/>
      <c r="B150" s="21"/>
      <c r="C150" s="21"/>
      <c r="D150" s="79"/>
      <c r="E150" s="79"/>
      <c r="F150" s="21"/>
      <c r="G150" s="21"/>
      <c r="H150" s="21"/>
      <c r="I150" s="21"/>
      <c r="J150" s="21"/>
      <c r="K150" s="21"/>
      <c r="L150" s="21"/>
      <c r="M150" s="21"/>
    </row>
    <row r="151" spans="1:13" ht="17.25">
      <c r="A151" s="21"/>
      <c r="B151" s="21"/>
      <c r="C151" s="21"/>
      <c r="D151" s="79"/>
      <c r="E151" s="79"/>
      <c r="F151" s="21"/>
      <c r="G151" s="21"/>
      <c r="H151" s="21"/>
      <c r="I151" s="21"/>
      <c r="J151" s="21"/>
      <c r="K151" s="21"/>
      <c r="L151" s="21"/>
      <c r="M151" s="21"/>
    </row>
    <row r="152" spans="1:13" ht="17.25">
      <c r="A152" s="21"/>
      <c r="B152" s="21"/>
      <c r="C152" s="21"/>
      <c r="D152" s="79"/>
      <c r="E152" s="79"/>
      <c r="F152" s="21"/>
      <c r="G152" s="21"/>
      <c r="H152" s="21"/>
      <c r="I152" s="21"/>
      <c r="J152" s="21"/>
      <c r="K152" s="21"/>
      <c r="L152" s="21"/>
      <c r="M152" s="21"/>
    </row>
    <row r="153" spans="1:13" ht="17.25">
      <c r="A153" s="21"/>
      <c r="B153" s="21"/>
      <c r="C153" s="21"/>
      <c r="D153" s="79"/>
      <c r="E153" s="79"/>
      <c r="F153" s="21"/>
      <c r="G153" s="21"/>
      <c r="H153" s="21"/>
      <c r="I153" s="21"/>
      <c r="J153" s="21"/>
      <c r="K153" s="21"/>
      <c r="L153" s="21"/>
      <c r="M153" s="21"/>
    </row>
    <row r="154" spans="1:13" ht="17.25">
      <c r="A154" s="21"/>
      <c r="B154" s="21"/>
      <c r="C154" s="21"/>
      <c r="D154" s="79"/>
      <c r="E154" s="79"/>
      <c r="F154" s="21"/>
      <c r="G154" s="21"/>
      <c r="H154" s="21"/>
      <c r="I154" s="21"/>
      <c r="J154" s="21"/>
      <c r="K154" s="21"/>
      <c r="L154" s="21"/>
      <c r="M154" s="21"/>
    </row>
    <row r="155" spans="1:13" ht="17.25">
      <c r="A155" s="21"/>
      <c r="B155" s="21"/>
      <c r="C155" s="21"/>
      <c r="D155" s="79"/>
      <c r="E155" s="79"/>
      <c r="F155" s="21"/>
      <c r="G155" s="21"/>
      <c r="H155" s="21"/>
      <c r="I155" s="21"/>
      <c r="J155" s="21"/>
      <c r="K155" s="21"/>
      <c r="L155" s="21"/>
      <c r="M155" s="21"/>
    </row>
    <row r="156" spans="1:13" ht="17.25">
      <c r="A156" s="21"/>
      <c r="B156" s="21"/>
      <c r="C156" s="21"/>
      <c r="D156" s="79"/>
      <c r="E156" s="79"/>
      <c r="F156" s="21"/>
      <c r="G156" s="21"/>
      <c r="H156" s="21"/>
      <c r="I156" s="21"/>
      <c r="J156" s="21"/>
      <c r="K156" s="21"/>
      <c r="L156" s="21"/>
      <c r="M156" s="21"/>
    </row>
    <row r="157" spans="1:13" ht="17.25">
      <c r="A157" s="21"/>
      <c r="B157" s="21"/>
      <c r="C157" s="21"/>
      <c r="D157" s="79"/>
      <c r="E157" s="79"/>
      <c r="F157" s="21"/>
      <c r="G157" s="21"/>
      <c r="H157" s="21"/>
      <c r="I157" s="21"/>
      <c r="J157" s="21"/>
      <c r="K157" s="21"/>
      <c r="L157" s="21"/>
      <c r="M157" s="21"/>
    </row>
    <row r="158" spans="1:13" ht="17.25">
      <c r="A158" s="21"/>
      <c r="B158" s="21"/>
      <c r="C158" s="21"/>
      <c r="D158" s="79"/>
      <c r="E158" s="79"/>
      <c r="F158" s="21"/>
      <c r="G158" s="21"/>
      <c r="H158" s="21"/>
      <c r="I158" s="21"/>
      <c r="J158" s="21"/>
      <c r="K158" s="21"/>
      <c r="L158" s="21"/>
      <c r="M158" s="21"/>
    </row>
    <row r="159" spans="1:13" ht="17.25">
      <c r="A159" s="21"/>
      <c r="B159" s="21"/>
      <c r="C159" s="21"/>
      <c r="D159" s="79"/>
      <c r="E159" s="79"/>
      <c r="F159" s="21"/>
      <c r="G159" s="21"/>
      <c r="H159" s="21"/>
      <c r="I159" s="21"/>
      <c r="J159" s="21"/>
      <c r="K159" s="21"/>
      <c r="L159" s="21"/>
      <c r="M159" s="21"/>
    </row>
    <row r="160" spans="1:13" ht="17.25">
      <c r="A160" s="21"/>
      <c r="B160" s="21"/>
      <c r="C160" s="21"/>
      <c r="D160" s="79"/>
      <c r="E160" s="79"/>
      <c r="F160" s="21"/>
      <c r="G160" s="21"/>
      <c r="H160" s="21"/>
      <c r="I160" s="21"/>
      <c r="J160" s="21"/>
      <c r="K160" s="21"/>
      <c r="L160" s="21"/>
      <c r="M160" s="21"/>
    </row>
    <row r="161" spans="1:13" ht="17.25">
      <c r="A161" s="21"/>
      <c r="B161" s="21"/>
      <c r="C161" s="21"/>
      <c r="D161" s="79"/>
      <c r="E161" s="79"/>
      <c r="F161" s="21"/>
      <c r="G161" s="21"/>
      <c r="H161" s="21"/>
      <c r="I161" s="21"/>
      <c r="J161" s="21"/>
      <c r="K161" s="21"/>
      <c r="L161" s="21"/>
      <c r="M161" s="21"/>
    </row>
    <row r="162" spans="1:13" ht="17.25">
      <c r="A162" s="21"/>
      <c r="B162" s="21"/>
      <c r="C162" s="21"/>
      <c r="D162" s="79"/>
      <c r="E162" s="79"/>
      <c r="F162" s="21"/>
      <c r="G162" s="21"/>
      <c r="H162" s="21"/>
      <c r="I162" s="21"/>
      <c r="J162" s="21"/>
      <c r="K162" s="21"/>
      <c r="L162" s="21"/>
      <c r="M162" s="21"/>
    </row>
    <row r="163" spans="1:13" ht="17.25">
      <c r="A163" s="21"/>
      <c r="B163" s="21"/>
      <c r="C163" s="21"/>
      <c r="D163" s="79"/>
      <c r="E163" s="79"/>
      <c r="F163" s="21"/>
      <c r="G163" s="21"/>
      <c r="H163" s="21"/>
      <c r="I163" s="21"/>
      <c r="J163" s="21"/>
      <c r="K163" s="21"/>
      <c r="L163" s="21"/>
      <c r="M163" s="21"/>
    </row>
    <row r="164" spans="1:13" ht="17.25">
      <c r="A164" s="21"/>
      <c r="B164" s="21"/>
      <c r="C164" s="21"/>
      <c r="D164" s="79"/>
      <c r="E164" s="79"/>
      <c r="F164" s="21"/>
      <c r="G164" s="21"/>
      <c r="H164" s="21"/>
      <c r="I164" s="21"/>
      <c r="J164" s="21"/>
      <c r="K164" s="21"/>
      <c r="L164" s="21"/>
      <c r="M164" s="21"/>
    </row>
    <row r="165" spans="1:13" ht="17.25">
      <c r="A165" s="21"/>
      <c r="B165" s="21"/>
      <c r="C165" s="21"/>
      <c r="D165" s="79"/>
      <c r="E165" s="79"/>
      <c r="F165" s="21"/>
      <c r="G165" s="21"/>
      <c r="H165" s="21"/>
      <c r="I165" s="21"/>
      <c r="J165" s="21"/>
      <c r="K165" s="21"/>
      <c r="L165" s="21"/>
      <c r="M165" s="21"/>
    </row>
    <row r="166" spans="1:13" ht="17.25">
      <c r="A166" s="21"/>
      <c r="B166" s="21"/>
      <c r="C166" s="21"/>
      <c r="D166" s="79"/>
      <c r="E166" s="79"/>
      <c r="F166" s="21"/>
      <c r="G166" s="21"/>
      <c r="H166" s="21"/>
      <c r="I166" s="21"/>
      <c r="J166" s="21"/>
      <c r="K166" s="21"/>
      <c r="L166" s="21"/>
      <c r="M166" s="21"/>
    </row>
    <row r="167" spans="1:13" ht="17.25">
      <c r="A167" s="21"/>
      <c r="B167" s="21"/>
      <c r="C167" s="21"/>
      <c r="D167" s="79"/>
      <c r="E167" s="79"/>
      <c r="F167" s="21"/>
      <c r="G167" s="21"/>
      <c r="H167" s="21"/>
      <c r="I167" s="21"/>
      <c r="J167" s="21"/>
      <c r="K167" s="21"/>
      <c r="L167" s="21"/>
      <c r="M167" s="21"/>
    </row>
    <row r="168" spans="1:13" ht="17.25">
      <c r="A168" s="21"/>
      <c r="B168" s="21"/>
      <c r="C168" s="21"/>
      <c r="D168" s="79"/>
      <c r="E168" s="79"/>
      <c r="F168" s="21"/>
      <c r="G168" s="21"/>
      <c r="H168" s="21"/>
      <c r="I168" s="21"/>
      <c r="J168" s="21"/>
      <c r="K168" s="21"/>
      <c r="L168" s="21"/>
      <c r="M168" s="21"/>
    </row>
    <row r="169" spans="1:13" ht="17.25">
      <c r="A169" s="21"/>
      <c r="B169" s="21"/>
      <c r="C169" s="21"/>
      <c r="D169" s="79"/>
      <c r="E169" s="79"/>
      <c r="F169" s="21"/>
      <c r="G169" s="21"/>
      <c r="H169" s="21"/>
      <c r="I169" s="21"/>
      <c r="J169" s="21"/>
      <c r="K169" s="21"/>
      <c r="L169" s="21"/>
      <c r="M169" s="21"/>
    </row>
    <row r="170" spans="1:13" ht="17.25">
      <c r="A170" s="21"/>
      <c r="B170" s="21"/>
      <c r="C170" s="21"/>
      <c r="D170" s="79"/>
      <c r="E170" s="79"/>
      <c r="F170" s="21"/>
      <c r="G170" s="21"/>
      <c r="H170" s="21"/>
      <c r="I170" s="21"/>
      <c r="J170" s="21"/>
      <c r="K170" s="21"/>
      <c r="L170" s="21"/>
      <c r="M170" s="21"/>
    </row>
    <row r="171" spans="1:13" ht="17.25">
      <c r="A171" s="21"/>
      <c r="B171" s="21"/>
      <c r="C171" s="21"/>
      <c r="D171" s="79"/>
      <c r="E171" s="79"/>
      <c r="F171" s="21"/>
      <c r="G171" s="21"/>
      <c r="H171" s="21"/>
      <c r="I171" s="21"/>
      <c r="J171" s="21"/>
      <c r="K171" s="21"/>
      <c r="L171" s="21"/>
      <c r="M171" s="21"/>
    </row>
    <row r="172" spans="1:13" ht="17.25">
      <c r="A172" s="21"/>
      <c r="B172" s="21"/>
      <c r="C172" s="21"/>
      <c r="D172" s="79"/>
      <c r="E172" s="79"/>
      <c r="F172" s="21"/>
      <c r="G172" s="21"/>
      <c r="H172" s="21"/>
      <c r="I172" s="21"/>
      <c r="J172" s="21"/>
      <c r="K172" s="21"/>
      <c r="L172" s="21"/>
      <c r="M172" s="21"/>
    </row>
    <row r="173" spans="1:13" ht="17.25">
      <c r="A173" s="21"/>
      <c r="B173" s="21"/>
      <c r="C173" s="21"/>
      <c r="D173" s="79"/>
      <c r="E173" s="79"/>
      <c r="F173" s="21"/>
      <c r="G173" s="21"/>
      <c r="H173" s="21"/>
      <c r="I173" s="21"/>
      <c r="J173" s="21"/>
      <c r="K173" s="21"/>
      <c r="L173" s="21"/>
      <c r="M173" s="21"/>
    </row>
    <row r="174" spans="1:13" ht="17.25">
      <c r="A174" s="21"/>
      <c r="B174" s="21"/>
      <c r="C174" s="21"/>
      <c r="D174" s="79"/>
      <c r="E174" s="79"/>
      <c r="F174" s="21"/>
      <c r="G174" s="21"/>
      <c r="H174" s="21"/>
      <c r="I174" s="21"/>
      <c r="J174" s="21"/>
      <c r="K174" s="21"/>
      <c r="L174" s="21"/>
      <c r="M174" s="21"/>
    </row>
    <row r="175" spans="1:13" ht="17.25">
      <c r="A175" s="21"/>
      <c r="B175" s="21"/>
      <c r="C175" s="21"/>
      <c r="D175" s="79"/>
      <c r="E175" s="79"/>
      <c r="F175" s="21"/>
      <c r="G175" s="21"/>
      <c r="H175" s="21"/>
      <c r="I175" s="21"/>
      <c r="J175" s="21"/>
      <c r="K175" s="21"/>
      <c r="L175" s="21"/>
      <c r="M175" s="21"/>
    </row>
    <row r="176" spans="1:13" ht="17.25">
      <c r="A176" s="21"/>
      <c r="B176" s="21"/>
      <c r="C176" s="21"/>
      <c r="D176" s="79"/>
      <c r="E176" s="79"/>
      <c r="F176" s="21"/>
      <c r="G176" s="21"/>
      <c r="H176" s="21"/>
      <c r="I176" s="21"/>
      <c r="J176" s="21"/>
      <c r="K176" s="21"/>
      <c r="L176" s="21"/>
      <c r="M176" s="21"/>
    </row>
    <row r="177" spans="1:13" ht="17.25">
      <c r="A177" s="21"/>
      <c r="B177" s="21"/>
      <c r="C177" s="21"/>
      <c r="D177" s="79"/>
      <c r="E177" s="79"/>
      <c r="F177" s="21"/>
      <c r="G177" s="21"/>
      <c r="H177" s="21"/>
      <c r="I177" s="21"/>
      <c r="J177" s="21"/>
      <c r="K177" s="21"/>
      <c r="L177" s="21"/>
      <c r="M177" s="21"/>
    </row>
    <row r="178" spans="1:13" ht="17.25">
      <c r="A178" s="21"/>
      <c r="B178" s="21"/>
      <c r="C178" s="21"/>
      <c r="D178" s="79"/>
      <c r="E178" s="79"/>
      <c r="F178" s="21"/>
      <c r="G178" s="21"/>
      <c r="H178" s="21"/>
      <c r="I178" s="21"/>
      <c r="J178" s="21"/>
      <c r="K178" s="21"/>
      <c r="L178" s="21"/>
      <c r="M178" s="21"/>
    </row>
    <row r="179" spans="1:13" ht="17.25">
      <c r="A179" s="21"/>
      <c r="B179" s="21"/>
      <c r="C179" s="21"/>
      <c r="D179" s="79"/>
      <c r="E179" s="79"/>
      <c r="F179" s="21"/>
      <c r="G179" s="21"/>
      <c r="H179" s="21"/>
      <c r="I179" s="21"/>
      <c r="J179" s="21"/>
      <c r="K179" s="21"/>
      <c r="L179" s="21"/>
      <c r="M179" s="21"/>
    </row>
    <row r="180" spans="1:13" ht="17.25">
      <c r="A180" s="21"/>
      <c r="B180" s="21"/>
      <c r="C180" s="21"/>
      <c r="D180" s="79"/>
      <c r="E180" s="79"/>
      <c r="F180" s="21"/>
      <c r="G180" s="21"/>
      <c r="H180" s="21"/>
      <c r="I180" s="21"/>
      <c r="J180" s="21"/>
      <c r="K180" s="21"/>
      <c r="L180" s="21"/>
      <c r="M180" s="21"/>
    </row>
    <row r="181" spans="1:13" ht="17.25">
      <c r="A181" s="21"/>
      <c r="B181" s="21"/>
      <c r="C181" s="21"/>
      <c r="D181" s="79"/>
      <c r="E181" s="79"/>
      <c r="F181" s="21"/>
      <c r="G181" s="21"/>
      <c r="H181" s="21"/>
      <c r="I181" s="21"/>
      <c r="J181" s="21"/>
      <c r="K181" s="21"/>
      <c r="L181" s="21"/>
      <c r="M181" s="21"/>
    </row>
    <row r="182" spans="1:13" ht="17.25">
      <c r="A182" s="21"/>
      <c r="B182" s="21"/>
      <c r="C182" s="21"/>
      <c r="D182" s="79"/>
      <c r="E182" s="79"/>
      <c r="F182" s="21"/>
      <c r="G182" s="21"/>
      <c r="H182" s="21"/>
      <c r="I182" s="21"/>
      <c r="J182" s="21"/>
      <c r="K182" s="21"/>
      <c r="L182" s="21"/>
      <c r="M182" s="21"/>
    </row>
    <row r="183" spans="1:13" ht="17.25">
      <c r="A183" s="21"/>
      <c r="B183" s="21"/>
      <c r="C183" s="21"/>
      <c r="D183" s="79"/>
      <c r="E183" s="79"/>
      <c r="F183" s="21"/>
      <c r="G183" s="21"/>
      <c r="H183" s="21"/>
      <c r="I183" s="21"/>
      <c r="J183" s="21"/>
      <c r="K183" s="21"/>
      <c r="L183" s="21"/>
      <c r="M183" s="21"/>
    </row>
    <row r="184" spans="1:13" ht="17.25">
      <c r="A184" s="21"/>
      <c r="B184" s="21"/>
      <c r="C184" s="21"/>
      <c r="D184" s="79"/>
      <c r="E184" s="79"/>
      <c r="F184" s="21"/>
      <c r="G184" s="21"/>
      <c r="H184" s="21"/>
      <c r="I184" s="21"/>
      <c r="J184" s="21"/>
      <c r="K184" s="21"/>
      <c r="L184" s="21"/>
      <c r="M184" s="21"/>
    </row>
    <row r="185" spans="1:13" ht="17.25">
      <c r="A185" s="21"/>
      <c r="B185" s="21"/>
      <c r="C185" s="21"/>
      <c r="D185" s="79"/>
      <c r="E185" s="79"/>
      <c r="F185" s="21"/>
      <c r="G185" s="21"/>
      <c r="H185" s="21"/>
      <c r="I185" s="21"/>
      <c r="J185" s="21"/>
      <c r="K185" s="21"/>
      <c r="L185" s="21"/>
      <c r="M185" s="21"/>
    </row>
    <row r="186" spans="1:13" ht="17.25">
      <c r="A186" s="21"/>
      <c r="B186" s="21"/>
      <c r="C186" s="21"/>
      <c r="D186" s="79"/>
      <c r="E186" s="79"/>
      <c r="F186" s="21"/>
      <c r="G186" s="21"/>
      <c r="H186" s="21"/>
      <c r="I186" s="21"/>
      <c r="J186" s="21"/>
      <c r="K186" s="21"/>
      <c r="L186" s="21"/>
      <c r="M186" s="21"/>
    </row>
    <row r="187" spans="1:13" ht="17.25">
      <c r="A187" s="21"/>
      <c r="B187" s="21"/>
      <c r="C187" s="21"/>
      <c r="D187" s="79"/>
      <c r="E187" s="79"/>
      <c r="F187" s="21"/>
      <c r="G187" s="21"/>
      <c r="H187" s="21"/>
      <c r="I187" s="21"/>
      <c r="J187" s="21"/>
      <c r="K187" s="21"/>
      <c r="L187" s="21"/>
      <c r="M187" s="21"/>
    </row>
    <row r="188" spans="1:13" ht="17.25">
      <c r="A188" s="21"/>
      <c r="B188" s="21"/>
      <c r="C188" s="21"/>
      <c r="D188" s="79"/>
      <c r="E188" s="79"/>
      <c r="F188" s="21"/>
      <c r="G188" s="21"/>
      <c r="H188" s="21"/>
      <c r="I188" s="21"/>
      <c r="J188" s="21"/>
      <c r="K188" s="21"/>
      <c r="L188" s="21"/>
      <c r="M188" s="21"/>
    </row>
    <row r="189" spans="1:13" ht="17.25">
      <c r="A189" s="21"/>
      <c r="B189" s="21"/>
      <c r="C189" s="21"/>
      <c r="D189" s="79"/>
      <c r="E189" s="79"/>
      <c r="F189" s="21"/>
      <c r="G189" s="21"/>
      <c r="H189" s="21"/>
      <c r="I189" s="21"/>
      <c r="J189" s="21"/>
      <c r="K189" s="21"/>
      <c r="L189" s="21"/>
      <c r="M189" s="21"/>
    </row>
    <row r="190" spans="1:13" ht="17.25">
      <c r="A190" s="21"/>
      <c r="B190" s="21"/>
      <c r="C190" s="21"/>
      <c r="D190" s="79"/>
      <c r="E190" s="79"/>
      <c r="F190" s="21"/>
      <c r="G190" s="21"/>
      <c r="H190" s="21"/>
      <c r="I190" s="21"/>
      <c r="J190" s="21"/>
      <c r="K190" s="21"/>
      <c r="L190" s="21"/>
      <c r="M190" s="21"/>
    </row>
    <row r="191" spans="1:13" ht="17.25">
      <c r="A191" s="21"/>
      <c r="B191" s="21"/>
      <c r="C191" s="21"/>
      <c r="D191" s="79"/>
      <c r="E191" s="79"/>
      <c r="F191" s="21"/>
      <c r="G191" s="21"/>
      <c r="H191" s="21"/>
      <c r="I191" s="21"/>
      <c r="J191" s="21"/>
      <c r="K191" s="21"/>
      <c r="L191" s="21"/>
      <c r="M191" s="21"/>
    </row>
    <row r="192" spans="1:13" ht="17.25">
      <c r="A192" s="21"/>
      <c r="B192" s="21"/>
      <c r="C192" s="21"/>
      <c r="D192" s="79"/>
      <c r="E192" s="79"/>
      <c r="F192" s="21"/>
      <c r="G192" s="21"/>
      <c r="H192" s="21"/>
      <c r="I192" s="21"/>
      <c r="J192" s="21"/>
      <c r="K192" s="21"/>
      <c r="L192" s="21"/>
      <c r="M192" s="21"/>
    </row>
    <row r="193" spans="1:13" ht="17.25">
      <c r="A193" s="21"/>
      <c r="B193" s="21"/>
      <c r="C193" s="21"/>
      <c r="D193" s="79"/>
      <c r="E193" s="79"/>
      <c r="F193" s="21"/>
      <c r="G193" s="21"/>
      <c r="H193" s="21"/>
      <c r="I193" s="21"/>
      <c r="J193" s="21"/>
      <c r="K193" s="21"/>
      <c r="L193" s="21"/>
      <c r="M193" s="21"/>
    </row>
    <row r="194" spans="1:13" ht="17.25">
      <c r="A194" s="21"/>
      <c r="B194" s="21"/>
      <c r="C194" s="21"/>
      <c r="D194" s="79"/>
      <c r="E194" s="79"/>
      <c r="F194" s="21"/>
      <c r="G194" s="21"/>
      <c r="H194" s="21"/>
      <c r="I194" s="21"/>
      <c r="J194" s="21"/>
      <c r="K194" s="21"/>
      <c r="L194" s="21"/>
      <c r="M194" s="21"/>
    </row>
    <row r="195" spans="1:13" ht="17.25">
      <c r="A195" s="21"/>
      <c r="B195" s="21"/>
      <c r="C195" s="21"/>
      <c r="D195" s="79"/>
      <c r="E195" s="79"/>
      <c r="F195" s="21"/>
      <c r="G195" s="21"/>
      <c r="H195" s="21"/>
      <c r="I195" s="21"/>
      <c r="J195" s="21"/>
      <c r="K195" s="21"/>
      <c r="L195" s="21"/>
      <c r="M195" s="21"/>
    </row>
    <row r="196" spans="1:13" ht="17.25">
      <c r="A196" s="21"/>
      <c r="B196" s="21"/>
      <c r="C196" s="21"/>
      <c r="D196" s="79"/>
      <c r="E196" s="79"/>
      <c r="F196" s="21"/>
      <c r="G196" s="21"/>
      <c r="H196" s="21"/>
      <c r="I196" s="21"/>
      <c r="J196" s="21"/>
      <c r="K196" s="21"/>
      <c r="L196" s="21"/>
      <c r="M196" s="21"/>
    </row>
    <row r="197" spans="1:13" ht="17.25">
      <c r="A197" s="21"/>
      <c r="B197" s="21"/>
      <c r="C197" s="21"/>
      <c r="D197" s="79"/>
      <c r="E197" s="79"/>
      <c r="F197" s="21"/>
      <c r="G197" s="21"/>
      <c r="H197" s="21"/>
      <c r="I197" s="21"/>
      <c r="J197" s="21"/>
      <c r="K197" s="21"/>
      <c r="L197" s="21"/>
      <c r="M197" s="21"/>
    </row>
    <row r="198" spans="1:13" ht="17.25">
      <c r="A198" s="21"/>
      <c r="B198" s="21"/>
      <c r="C198" s="21"/>
      <c r="D198" s="79"/>
      <c r="E198" s="79"/>
      <c r="F198" s="21"/>
      <c r="G198" s="21"/>
      <c r="H198" s="21"/>
      <c r="I198" s="21"/>
      <c r="J198" s="21"/>
      <c r="K198" s="21"/>
      <c r="L198" s="21"/>
      <c r="M198" s="21"/>
    </row>
    <row r="199" spans="1:13" ht="17.25">
      <c r="A199" s="21"/>
      <c r="B199" s="21"/>
      <c r="C199" s="21"/>
      <c r="D199" s="79"/>
      <c r="E199" s="79"/>
      <c r="F199" s="21"/>
      <c r="G199" s="21"/>
      <c r="H199" s="21"/>
      <c r="I199" s="21"/>
      <c r="J199" s="21"/>
      <c r="K199" s="21"/>
      <c r="L199" s="21"/>
      <c r="M199" s="21"/>
    </row>
    <row r="200" spans="1:13" ht="17.25">
      <c r="A200" s="21"/>
      <c r="B200" s="21"/>
      <c r="C200" s="21"/>
      <c r="D200" s="79"/>
      <c r="E200" s="79"/>
      <c r="F200" s="21"/>
      <c r="G200" s="21"/>
      <c r="H200" s="21"/>
      <c r="I200" s="21"/>
      <c r="J200" s="21"/>
      <c r="K200" s="21"/>
      <c r="L200" s="21"/>
      <c r="M200" s="21"/>
    </row>
    <row r="201" spans="1:13" ht="17.25">
      <c r="A201" s="21"/>
      <c r="B201" s="21"/>
      <c r="C201" s="21"/>
      <c r="D201" s="79"/>
      <c r="E201" s="79"/>
      <c r="F201" s="21"/>
      <c r="G201" s="21"/>
      <c r="H201" s="21"/>
      <c r="I201" s="21"/>
      <c r="J201" s="21"/>
      <c r="K201" s="21"/>
      <c r="L201" s="21"/>
      <c r="M201" s="21"/>
    </row>
    <row r="202" spans="1:13" ht="17.25">
      <c r="A202" s="21"/>
      <c r="B202" s="21"/>
      <c r="C202" s="21"/>
      <c r="D202" s="79"/>
      <c r="E202" s="79"/>
      <c r="F202" s="21"/>
      <c r="G202" s="21"/>
      <c r="H202" s="21"/>
      <c r="I202" s="21"/>
      <c r="J202" s="21"/>
      <c r="K202" s="21"/>
      <c r="L202" s="21"/>
      <c r="M202" s="21"/>
    </row>
    <row r="203" spans="1:13" ht="17.25">
      <c r="A203" s="21"/>
      <c r="B203" s="21"/>
      <c r="C203" s="21"/>
      <c r="D203" s="79"/>
      <c r="E203" s="79"/>
      <c r="F203" s="21"/>
      <c r="G203" s="21"/>
      <c r="H203" s="21"/>
      <c r="I203" s="21"/>
      <c r="J203" s="21"/>
      <c r="K203" s="21"/>
      <c r="L203" s="21"/>
      <c r="M203" s="21"/>
    </row>
    <row r="204" spans="1:13" ht="17.25">
      <c r="A204" s="21"/>
      <c r="B204" s="21"/>
      <c r="C204" s="21"/>
      <c r="D204" s="79"/>
      <c r="E204" s="79"/>
      <c r="F204" s="21"/>
      <c r="G204" s="21"/>
      <c r="H204" s="21"/>
      <c r="I204" s="21"/>
      <c r="J204" s="21"/>
      <c r="K204" s="21"/>
      <c r="L204" s="21"/>
      <c r="M204" s="21"/>
    </row>
    <row r="205" spans="1:13" ht="17.25">
      <c r="A205" s="21"/>
      <c r="B205" s="21"/>
      <c r="C205" s="21"/>
      <c r="D205" s="79"/>
      <c r="E205" s="79"/>
      <c r="F205" s="21"/>
      <c r="G205" s="21"/>
      <c r="H205" s="21"/>
      <c r="I205" s="21"/>
      <c r="J205" s="21"/>
      <c r="K205" s="21"/>
      <c r="L205" s="21"/>
      <c r="M205" s="21"/>
    </row>
    <row r="206" spans="1:13" ht="17.25">
      <c r="A206" s="21"/>
      <c r="B206" s="21"/>
      <c r="C206" s="21"/>
      <c r="D206" s="79"/>
      <c r="E206" s="79"/>
      <c r="F206" s="21"/>
      <c r="G206" s="21"/>
      <c r="H206" s="21"/>
      <c r="I206" s="21"/>
      <c r="J206" s="21"/>
      <c r="K206" s="21"/>
      <c r="L206" s="21"/>
      <c r="M206" s="21"/>
    </row>
    <row r="207" spans="1:13" ht="17.25">
      <c r="A207" s="21"/>
      <c r="B207" s="21"/>
      <c r="C207" s="21"/>
      <c r="D207" s="79"/>
      <c r="E207" s="79"/>
      <c r="F207" s="21"/>
      <c r="G207" s="21"/>
      <c r="H207" s="21"/>
      <c r="I207" s="21"/>
      <c r="J207" s="21"/>
      <c r="K207" s="21"/>
      <c r="L207" s="21"/>
      <c r="M207" s="21"/>
    </row>
    <row r="208" spans="1:13" ht="17.25">
      <c r="A208" s="21"/>
      <c r="B208" s="21"/>
      <c r="C208" s="21"/>
      <c r="D208" s="79"/>
      <c r="E208" s="79"/>
      <c r="F208" s="21"/>
      <c r="G208" s="21"/>
      <c r="H208" s="21"/>
      <c r="I208" s="21"/>
      <c r="J208" s="21"/>
      <c r="K208" s="21"/>
      <c r="L208" s="21"/>
      <c r="M208" s="21"/>
    </row>
    <row r="209" spans="1:13" ht="17.25">
      <c r="A209" s="21"/>
      <c r="B209" s="21"/>
      <c r="C209" s="21"/>
      <c r="D209" s="79"/>
      <c r="E209" s="79"/>
      <c r="F209" s="21"/>
      <c r="G209" s="21"/>
      <c r="H209" s="21"/>
      <c r="I209" s="21"/>
      <c r="J209" s="21"/>
      <c r="K209" s="21"/>
      <c r="L209" s="21"/>
      <c r="M209" s="21"/>
    </row>
    <row r="210" spans="1:13" ht="17.25">
      <c r="A210" s="21"/>
      <c r="B210" s="21"/>
      <c r="C210" s="21"/>
      <c r="D210" s="79"/>
      <c r="E210" s="79"/>
      <c r="F210" s="21"/>
      <c r="G210" s="21"/>
      <c r="H210" s="21"/>
      <c r="I210" s="21"/>
      <c r="J210" s="21"/>
      <c r="K210" s="21"/>
      <c r="L210" s="21"/>
      <c r="M210" s="21"/>
    </row>
    <row r="211" spans="1:13" ht="17.25">
      <c r="A211" s="21"/>
      <c r="B211" s="21"/>
      <c r="C211" s="21"/>
      <c r="D211" s="79"/>
      <c r="E211" s="79"/>
      <c r="F211" s="21"/>
      <c r="G211" s="21"/>
      <c r="H211" s="21"/>
      <c r="I211" s="21"/>
      <c r="J211" s="21"/>
      <c r="K211" s="21"/>
      <c r="L211" s="21"/>
      <c r="M211" s="21"/>
    </row>
    <row r="212" spans="1:13" ht="17.25">
      <c r="A212" s="21"/>
      <c r="B212" s="21"/>
      <c r="C212" s="21"/>
      <c r="D212" s="79"/>
      <c r="E212" s="79"/>
      <c r="F212" s="21"/>
      <c r="G212" s="21"/>
      <c r="H212" s="21"/>
      <c r="I212" s="21"/>
      <c r="J212" s="21"/>
      <c r="K212" s="21"/>
      <c r="L212" s="21"/>
      <c r="M212" s="21"/>
    </row>
    <row r="213" spans="1:13" ht="17.25">
      <c r="A213" s="21"/>
      <c r="B213" s="21"/>
      <c r="C213" s="21"/>
      <c r="D213" s="79"/>
      <c r="E213" s="79"/>
      <c r="F213" s="21"/>
      <c r="G213" s="21"/>
      <c r="H213" s="21"/>
      <c r="I213" s="21"/>
      <c r="J213" s="21"/>
      <c r="K213" s="21"/>
      <c r="L213" s="21"/>
      <c r="M213" s="21"/>
    </row>
    <row r="214" spans="1:13" ht="17.25">
      <c r="A214" s="21"/>
      <c r="B214" s="21"/>
      <c r="C214" s="21"/>
      <c r="D214" s="79"/>
      <c r="E214" s="79"/>
      <c r="F214" s="21"/>
      <c r="G214" s="21"/>
      <c r="H214" s="21"/>
      <c r="I214" s="21"/>
      <c r="J214" s="21"/>
      <c r="K214" s="21"/>
      <c r="L214" s="21"/>
      <c r="M214" s="21"/>
    </row>
    <row r="215" spans="1:13" ht="17.25">
      <c r="A215" s="21"/>
      <c r="B215" s="21"/>
      <c r="C215" s="21"/>
      <c r="D215" s="79"/>
      <c r="E215" s="79"/>
      <c r="F215" s="21"/>
      <c r="G215" s="21"/>
      <c r="H215" s="21"/>
      <c r="I215" s="21"/>
      <c r="J215" s="21"/>
      <c r="K215" s="21"/>
      <c r="L215" s="21"/>
      <c r="M215" s="21"/>
    </row>
    <row r="216" spans="1:13" ht="17.25">
      <c r="A216" s="21"/>
      <c r="B216" s="21"/>
      <c r="C216" s="21"/>
      <c r="D216" s="79"/>
      <c r="E216" s="79"/>
      <c r="F216" s="21"/>
      <c r="G216" s="21"/>
      <c r="H216" s="21"/>
      <c r="I216" s="21"/>
      <c r="J216" s="21"/>
      <c r="K216" s="21"/>
      <c r="L216" s="21"/>
      <c r="M216" s="21"/>
    </row>
    <row r="217" spans="1:13" ht="17.25">
      <c r="A217" s="21"/>
      <c r="B217" s="21"/>
      <c r="C217" s="21"/>
      <c r="D217" s="79"/>
      <c r="E217" s="79"/>
      <c r="F217" s="21"/>
      <c r="G217" s="21"/>
      <c r="H217" s="21"/>
      <c r="I217" s="21"/>
      <c r="J217" s="21"/>
      <c r="K217" s="21"/>
      <c r="L217" s="21"/>
      <c r="M217" s="21"/>
    </row>
    <row r="218" spans="1:13" ht="17.25">
      <c r="A218" s="21"/>
      <c r="B218" s="21"/>
      <c r="C218" s="21"/>
      <c r="D218" s="79"/>
      <c r="E218" s="79"/>
      <c r="F218" s="21"/>
      <c r="G218" s="21"/>
      <c r="H218" s="21"/>
      <c r="I218" s="21"/>
      <c r="J218" s="21"/>
      <c r="K218" s="21"/>
      <c r="L218" s="21"/>
      <c r="M218" s="21"/>
    </row>
    <row r="219" spans="1:13" ht="17.25">
      <c r="A219" s="21"/>
      <c r="B219" s="21"/>
      <c r="C219" s="21"/>
      <c r="D219" s="79"/>
      <c r="E219" s="79"/>
      <c r="F219" s="21"/>
      <c r="G219" s="21"/>
      <c r="H219" s="21"/>
      <c r="I219" s="21"/>
      <c r="J219" s="21"/>
      <c r="K219" s="21"/>
      <c r="L219" s="21"/>
      <c r="M219" s="21"/>
    </row>
    <row r="220" spans="1:13" ht="17.25">
      <c r="A220" s="21"/>
      <c r="B220" s="21"/>
      <c r="C220" s="21"/>
      <c r="D220" s="79"/>
      <c r="E220" s="79"/>
      <c r="F220" s="21"/>
      <c r="G220" s="21"/>
      <c r="H220" s="21"/>
      <c r="I220" s="21"/>
      <c r="J220" s="21"/>
      <c r="K220" s="21"/>
      <c r="L220" s="21"/>
      <c r="M220" s="21"/>
    </row>
    <row r="221" spans="1:13" ht="17.25">
      <c r="A221" s="21"/>
      <c r="B221" s="21"/>
      <c r="C221" s="21"/>
      <c r="D221" s="79"/>
      <c r="E221" s="79"/>
      <c r="F221" s="21"/>
      <c r="G221" s="21"/>
      <c r="H221" s="21"/>
      <c r="I221" s="21"/>
      <c r="J221" s="21"/>
      <c r="K221" s="21"/>
      <c r="L221" s="21"/>
      <c r="M221" s="21"/>
    </row>
    <row r="222" spans="1:13" ht="17.25">
      <c r="A222" s="21"/>
      <c r="B222" s="21"/>
      <c r="C222" s="21"/>
      <c r="D222" s="79"/>
      <c r="E222" s="79"/>
      <c r="F222" s="21"/>
      <c r="G222" s="21"/>
      <c r="H222" s="21"/>
      <c r="I222" s="21"/>
      <c r="J222" s="21"/>
      <c r="K222" s="21"/>
      <c r="L222" s="21"/>
      <c r="M222" s="21"/>
    </row>
    <row r="223" spans="1:13" ht="17.25">
      <c r="A223" s="21"/>
      <c r="B223" s="21"/>
      <c r="C223" s="21"/>
      <c r="D223" s="79"/>
      <c r="E223" s="79"/>
      <c r="F223" s="21"/>
      <c r="G223" s="21"/>
      <c r="H223" s="21"/>
      <c r="I223" s="21"/>
      <c r="J223" s="21"/>
      <c r="K223" s="21"/>
      <c r="L223" s="21"/>
      <c r="M223" s="21"/>
    </row>
    <row r="224" spans="1:13" ht="17.25">
      <c r="A224" s="21"/>
      <c r="B224" s="21"/>
      <c r="C224" s="21"/>
      <c r="D224" s="79"/>
      <c r="E224" s="79"/>
      <c r="F224" s="21"/>
      <c r="G224" s="21"/>
      <c r="H224" s="21"/>
      <c r="I224" s="21"/>
      <c r="J224" s="21"/>
      <c r="K224" s="21"/>
      <c r="L224" s="21"/>
      <c r="M224" s="21"/>
    </row>
    <row r="225" spans="1:13" ht="17.25">
      <c r="A225" s="21"/>
      <c r="B225" s="21"/>
      <c r="C225" s="21"/>
      <c r="D225" s="79"/>
      <c r="E225" s="79"/>
      <c r="F225" s="21"/>
      <c r="G225" s="21"/>
      <c r="H225" s="21"/>
      <c r="I225" s="21"/>
      <c r="J225" s="21"/>
      <c r="K225" s="21"/>
      <c r="L225" s="21"/>
      <c r="M225" s="21"/>
    </row>
    <row r="226" spans="1:13" ht="17.25">
      <c r="A226" s="21"/>
      <c r="B226" s="21"/>
      <c r="C226" s="21"/>
      <c r="D226" s="79"/>
      <c r="E226" s="79"/>
      <c r="F226" s="21"/>
      <c r="G226" s="21"/>
      <c r="H226" s="21"/>
      <c r="I226" s="21"/>
      <c r="J226" s="21"/>
      <c r="K226" s="21"/>
      <c r="L226" s="21"/>
      <c r="M226" s="21"/>
    </row>
    <row r="227" spans="1:13" ht="17.25">
      <c r="A227" s="21"/>
      <c r="B227" s="21"/>
      <c r="C227" s="21"/>
      <c r="D227" s="79"/>
      <c r="E227" s="79"/>
      <c r="F227" s="21"/>
      <c r="G227" s="21"/>
      <c r="H227" s="21"/>
      <c r="I227" s="21"/>
      <c r="J227" s="21"/>
      <c r="K227" s="21"/>
      <c r="L227" s="21"/>
      <c r="M227" s="21"/>
    </row>
    <row r="228" spans="1:13" ht="17.25">
      <c r="A228" s="21"/>
      <c r="B228" s="21"/>
      <c r="C228" s="21"/>
      <c r="D228" s="79"/>
      <c r="E228" s="79"/>
      <c r="F228" s="21"/>
      <c r="G228" s="21"/>
      <c r="H228" s="21"/>
      <c r="I228" s="21"/>
      <c r="J228" s="21"/>
      <c r="K228" s="21"/>
      <c r="L228" s="21"/>
      <c r="M228" s="21"/>
    </row>
    <row r="229" spans="1:13" ht="17.25">
      <c r="A229" s="21"/>
      <c r="B229" s="21"/>
      <c r="C229" s="21"/>
      <c r="D229" s="79"/>
      <c r="E229" s="79"/>
      <c r="F229" s="21"/>
      <c r="G229" s="21"/>
      <c r="H229" s="21"/>
      <c r="I229" s="21"/>
      <c r="J229" s="21"/>
      <c r="K229" s="21"/>
      <c r="L229" s="21"/>
      <c r="M229" s="21"/>
    </row>
    <row r="230" spans="1:13" ht="17.25">
      <c r="A230" s="21"/>
      <c r="B230" s="21"/>
      <c r="C230" s="21"/>
      <c r="D230" s="79"/>
      <c r="E230" s="79"/>
      <c r="F230" s="21"/>
      <c r="G230" s="21"/>
      <c r="H230" s="21"/>
      <c r="I230" s="21"/>
      <c r="J230" s="21"/>
      <c r="K230" s="21"/>
      <c r="L230" s="21"/>
      <c r="M230" s="21"/>
    </row>
    <row r="231" spans="1:13" ht="17.25">
      <c r="A231" s="21"/>
      <c r="B231" s="21"/>
      <c r="C231" s="21"/>
      <c r="D231" s="79"/>
      <c r="E231" s="79"/>
      <c r="F231" s="21"/>
      <c r="G231" s="21"/>
      <c r="H231" s="21"/>
      <c r="I231" s="21"/>
      <c r="J231" s="21"/>
      <c r="K231" s="21"/>
      <c r="L231" s="21"/>
      <c r="M231" s="21"/>
    </row>
    <row r="232" spans="1:13" ht="17.25">
      <c r="A232" s="21"/>
      <c r="B232" s="21"/>
      <c r="C232" s="21"/>
      <c r="D232" s="79"/>
      <c r="E232" s="79"/>
      <c r="F232" s="21"/>
      <c r="G232" s="21"/>
      <c r="H232" s="21"/>
      <c r="I232" s="21"/>
      <c r="J232" s="21"/>
      <c r="K232" s="21"/>
      <c r="L232" s="21"/>
      <c r="M232" s="21"/>
    </row>
    <row r="233" spans="1:13" ht="17.25">
      <c r="A233" s="21"/>
      <c r="B233" s="21"/>
      <c r="C233" s="21"/>
      <c r="D233" s="79"/>
      <c r="E233" s="79"/>
      <c r="F233" s="21"/>
      <c r="G233" s="21"/>
      <c r="H233" s="21"/>
      <c r="I233" s="21"/>
      <c r="J233" s="21"/>
      <c r="K233" s="21"/>
      <c r="L233" s="21"/>
      <c r="M233" s="21"/>
    </row>
    <row r="234" spans="1:13" ht="17.25">
      <c r="A234" s="21"/>
      <c r="B234" s="21"/>
      <c r="C234" s="21"/>
      <c r="D234" s="79"/>
      <c r="E234" s="79"/>
      <c r="F234" s="21"/>
      <c r="G234" s="21"/>
      <c r="H234" s="21"/>
      <c r="I234" s="21"/>
      <c r="J234" s="21"/>
      <c r="K234" s="21"/>
      <c r="L234" s="21"/>
      <c r="M234" s="21"/>
    </row>
    <row r="235" spans="1:13" ht="17.25">
      <c r="A235" s="21"/>
      <c r="B235" s="21"/>
      <c r="C235" s="21"/>
      <c r="D235" s="79"/>
      <c r="E235" s="79"/>
      <c r="F235" s="21"/>
      <c r="G235" s="21"/>
      <c r="H235" s="21"/>
      <c r="I235" s="21"/>
      <c r="J235" s="21"/>
      <c r="K235" s="21"/>
      <c r="L235" s="21"/>
      <c r="M235" s="21"/>
    </row>
  </sheetData>
  <mergeCells count="8">
    <mergeCell ref="A6:E6"/>
    <mergeCell ref="D7:E7"/>
    <mergeCell ref="A110:E110"/>
    <mergeCell ref="D121:E121"/>
    <mergeCell ref="D1:E1"/>
    <mergeCell ref="D2:E2"/>
    <mergeCell ref="D3:E3"/>
    <mergeCell ref="A5:E5"/>
  </mergeCells>
  <printOptions/>
  <pageMargins left="0.64" right="0.33" top="0.49" bottom="0.45" header="0.25" footer="0.2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5">
      <selection activeCell="J25" sqref="J25"/>
    </sheetView>
  </sheetViews>
  <sheetFormatPr defaultColWidth="9.00390625" defaultRowHeight="12.75"/>
  <cols>
    <col min="1" max="1" width="38.25390625" style="0" customWidth="1"/>
    <col min="2" max="2" width="7.25390625" style="0" customWidth="1"/>
    <col min="3" max="3" width="6.625" style="0" customWidth="1"/>
    <col min="4" max="4" width="13.75390625" style="81" customWidth="1"/>
    <col min="5" max="6" width="13.75390625" style="0" customWidth="1"/>
    <col min="7" max="7" width="13.875" style="0" customWidth="1"/>
    <col min="9" max="9" width="14.375" style="1" bestFit="1" customWidth="1"/>
    <col min="10" max="10" width="14.375" style="10" bestFit="1" customWidth="1"/>
    <col min="11" max="11" width="14.375" style="10" customWidth="1"/>
    <col min="12" max="12" width="15.75390625" style="0" customWidth="1"/>
  </cols>
  <sheetData>
    <row r="1" spans="1:13" ht="18.75">
      <c r="A1" s="20" t="s">
        <v>431</v>
      </c>
      <c r="B1" s="17"/>
      <c r="C1" s="17"/>
      <c r="E1" s="573" t="s">
        <v>362</v>
      </c>
      <c r="F1" s="573"/>
      <c r="G1" s="573"/>
      <c r="H1" s="21"/>
      <c r="I1" s="17"/>
      <c r="J1" s="321"/>
      <c r="K1" s="321"/>
      <c r="L1" s="21"/>
      <c r="M1" s="21"/>
    </row>
    <row r="2" spans="1:13" ht="15" customHeight="1">
      <c r="A2" s="20" t="s">
        <v>433</v>
      </c>
      <c r="B2" s="17"/>
      <c r="C2" s="17"/>
      <c r="E2" s="574" t="s">
        <v>434</v>
      </c>
      <c r="F2" s="574"/>
      <c r="G2" s="574"/>
      <c r="H2" s="21"/>
      <c r="I2" s="17"/>
      <c r="J2" s="321"/>
      <c r="K2" s="321"/>
      <c r="L2" s="21"/>
      <c r="M2" s="21"/>
    </row>
    <row r="3" spans="1:13" ht="13.5" customHeight="1">
      <c r="A3" s="17"/>
      <c r="B3" s="17"/>
      <c r="C3" s="17"/>
      <c r="E3" s="574" t="s">
        <v>364</v>
      </c>
      <c r="F3" s="574"/>
      <c r="G3" s="574"/>
      <c r="H3" s="21"/>
      <c r="I3" s="17"/>
      <c r="J3" s="321"/>
      <c r="K3" s="321"/>
      <c r="L3" s="21"/>
      <c r="M3" s="21"/>
    </row>
    <row r="4" spans="1:11" ht="15.75">
      <c r="A4" s="75"/>
      <c r="B4" s="75"/>
      <c r="C4" s="75"/>
      <c r="D4" s="64"/>
      <c r="E4" s="75"/>
      <c r="F4" s="76"/>
      <c r="G4" s="76"/>
      <c r="H4" s="76"/>
      <c r="I4" s="75"/>
      <c r="J4" s="409"/>
      <c r="K4" s="409"/>
    </row>
    <row r="5" spans="1:11" ht="22.5">
      <c r="A5" s="564" t="s">
        <v>365</v>
      </c>
      <c r="B5" s="564"/>
      <c r="C5" s="564"/>
      <c r="D5" s="564"/>
      <c r="E5" s="564"/>
      <c r="F5" s="564"/>
      <c r="G5" s="564"/>
      <c r="H5" s="76"/>
      <c r="I5" s="75"/>
      <c r="J5" s="409"/>
      <c r="K5" s="409"/>
    </row>
    <row r="6" spans="1:11" ht="20.25">
      <c r="A6" s="558" t="s">
        <v>416</v>
      </c>
      <c r="B6" s="558"/>
      <c r="C6" s="558"/>
      <c r="D6" s="558"/>
      <c r="E6" s="558"/>
      <c r="F6" s="558"/>
      <c r="G6" s="558"/>
      <c r="H6" s="76"/>
      <c r="I6" s="75"/>
      <c r="J6" s="409"/>
      <c r="K6" s="409"/>
    </row>
    <row r="7" spans="1:11" ht="15.75">
      <c r="A7" s="75"/>
      <c r="B7" s="75"/>
      <c r="C7" s="75"/>
      <c r="D7" s="22"/>
      <c r="F7" s="1" t="s">
        <v>568</v>
      </c>
      <c r="G7" s="76"/>
      <c r="H7" s="76"/>
      <c r="I7" s="75"/>
      <c r="J7" s="409"/>
      <c r="K7" s="409"/>
    </row>
    <row r="8" spans="1:11" ht="15.75">
      <c r="A8" s="302" t="s">
        <v>569</v>
      </c>
      <c r="B8" s="302" t="s">
        <v>439</v>
      </c>
      <c r="C8" s="302" t="s">
        <v>440</v>
      </c>
      <c r="D8" s="568" t="s">
        <v>414</v>
      </c>
      <c r="E8" s="569"/>
      <c r="F8" s="570" t="s">
        <v>366</v>
      </c>
      <c r="G8" s="571"/>
      <c r="H8" s="76"/>
      <c r="I8" s="75"/>
      <c r="J8" s="409"/>
      <c r="K8" s="409"/>
    </row>
    <row r="9" spans="1:11" ht="15.75">
      <c r="A9" s="303"/>
      <c r="B9" s="303"/>
      <c r="C9" s="303" t="s">
        <v>443</v>
      </c>
      <c r="D9" s="304"/>
      <c r="E9" s="305"/>
      <c r="F9" s="572" t="s">
        <v>367</v>
      </c>
      <c r="G9" s="572"/>
      <c r="H9" s="76"/>
      <c r="I9" s="75"/>
      <c r="J9" s="409"/>
      <c r="K9" s="409"/>
    </row>
    <row r="10" spans="1:11" ht="15">
      <c r="A10" s="306"/>
      <c r="B10" s="306"/>
      <c r="C10" s="306"/>
      <c r="D10" s="307" t="s">
        <v>136</v>
      </c>
      <c r="E10" s="31" t="s">
        <v>137</v>
      </c>
      <c r="F10" s="308" t="s">
        <v>136</v>
      </c>
      <c r="G10" s="308" t="s">
        <v>137</v>
      </c>
      <c r="H10" s="76"/>
      <c r="I10" s="75"/>
      <c r="J10" s="409"/>
      <c r="K10" s="409"/>
    </row>
    <row r="11" spans="1:9" ht="15.75">
      <c r="A11" s="309" t="s">
        <v>570</v>
      </c>
      <c r="B11" s="310" t="s">
        <v>571</v>
      </c>
      <c r="C11" s="311" t="s">
        <v>572</v>
      </c>
      <c r="D11" s="312">
        <v>56002095618</v>
      </c>
      <c r="E11" s="312">
        <v>38415787054</v>
      </c>
      <c r="F11" s="313">
        <v>192606700129</v>
      </c>
      <c r="G11" s="313">
        <v>158732479515</v>
      </c>
      <c r="H11" s="76"/>
      <c r="I11" s="22"/>
    </row>
    <row r="12" spans="1:9" ht="15.75">
      <c r="A12" s="309" t="s">
        <v>573</v>
      </c>
      <c r="B12" s="310" t="s">
        <v>574</v>
      </c>
      <c r="C12" s="311"/>
      <c r="D12" s="314" t="s">
        <v>408</v>
      </c>
      <c r="E12" s="314"/>
      <c r="F12" s="175" t="s">
        <v>408</v>
      </c>
      <c r="G12" s="175" t="s">
        <v>408</v>
      </c>
      <c r="H12" s="76"/>
      <c r="I12" s="22"/>
    </row>
    <row r="13" spans="1:9" ht="15.75">
      <c r="A13" s="309" t="s">
        <v>368</v>
      </c>
      <c r="B13" s="310" t="s">
        <v>575</v>
      </c>
      <c r="C13" s="311"/>
      <c r="D13" s="314">
        <v>56002095618</v>
      </c>
      <c r="E13" s="314">
        <v>38415787054</v>
      </c>
      <c r="F13" s="175">
        <v>192606700129</v>
      </c>
      <c r="G13" s="175">
        <v>158732479515</v>
      </c>
      <c r="H13" s="76"/>
      <c r="I13" s="22"/>
    </row>
    <row r="14" spans="1:9" ht="15.75">
      <c r="A14" s="315" t="s">
        <v>576</v>
      </c>
      <c r="B14" s="316"/>
      <c r="C14" s="311"/>
      <c r="D14" s="314" t="s">
        <v>408</v>
      </c>
      <c r="E14" s="314"/>
      <c r="F14" s="175" t="s">
        <v>408</v>
      </c>
      <c r="G14" s="175" t="s">
        <v>408</v>
      </c>
      <c r="H14" s="76"/>
      <c r="I14" s="22"/>
    </row>
    <row r="15" spans="1:9" ht="15.75">
      <c r="A15" s="309" t="s">
        <v>577</v>
      </c>
      <c r="B15" s="310" t="s">
        <v>578</v>
      </c>
      <c r="C15" s="311" t="s">
        <v>579</v>
      </c>
      <c r="D15" s="314">
        <v>36767210177</v>
      </c>
      <c r="E15" s="314">
        <v>19023705804</v>
      </c>
      <c r="F15" s="175">
        <v>114447479201</v>
      </c>
      <c r="G15" s="175">
        <v>80908564195</v>
      </c>
      <c r="H15" s="76"/>
      <c r="I15" s="22"/>
    </row>
    <row r="16" spans="1:9" ht="15.75">
      <c r="A16" s="309" t="s">
        <v>580</v>
      </c>
      <c r="B16" s="310" t="s">
        <v>581</v>
      </c>
      <c r="C16" s="311"/>
      <c r="D16" s="314">
        <v>19234885441</v>
      </c>
      <c r="E16" s="314">
        <v>19392081250</v>
      </c>
      <c r="F16" s="175">
        <v>78159220928</v>
      </c>
      <c r="G16" s="175">
        <v>77823915320</v>
      </c>
      <c r="H16" s="76"/>
      <c r="I16" s="22"/>
    </row>
    <row r="17" spans="1:9" ht="15.75">
      <c r="A17" s="315" t="s">
        <v>582</v>
      </c>
      <c r="B17" s="316"/>
      <c r="C17" s="311"/>
      <c r="D17" s="314" t="s">
        <v>408</v>
      </c>
      <c r="E17" s="314"/>
      <c r="F17" s="175" t="s">
        <v>408</v>
      </c>
      <c r="G17" s="175" t="s">
        <v>408</v>
      </c>
      <c r="H17" s="76"/>
      <c r="I17" s="22"/>
    </row>
    <row r="18" spans="1:9" ht="15.75">
      <c r="A18" s="309" t="s">
        <v>583</v>
      </c>
      <c r="B18" s="310" t="s">
        <v>584</v>
      </c>
      <c r="C18" s="311" t="s">
        <v>585</v>
      </c>
      <c r="D18" s="314">
        <v>963177509</v>
      </c>
      <c r="E18" s="314">
        <v>2355983102</v>
      </c>
      <c r="F18" s="175">
        <v>8077713863</v>
      </c>
      <c r="G18" s="175">
        <v>14975589073</v>
      </c>
      <c r="H18" s="76"/>
      <c r="I18" s="22"/>
    </row>
    <row r="19" spans="1:9" ht="15.75">
      <c r="A19" s="309" t="s">
        <v>586</v>
      </c>
      <c r="B19" s="310" t="s">
        <v>587</v>
      </c>
      <c r="C19" s="311" t="s">
        <v>588</v>
      </c>
      <c r="D19" s="314">
        <v>-9817294441</v>
      </c>
      <c r="E19" s="314">
        <v>13953412951</v>
      </c>
      <c r="F19" s="439">
        <v>-13604170779</v>
      </c>
      <c r="G19" s="175">
        <v>30364305608</v>
      </c>
      <c r="H19" s="76"/>
      <c r="I19" s="22"/>
    </row>
    <row r="20" spans="1:11" s="431" customFormat="1" ht="15.75">
      <c r="A20" s="315" t="s">
        <v>589</v>
      </c>
      <c r="B20" s="316" t="s">
        <v>590</v>
      </c>
      <c r="C20" s="311"/>
      <c r="D20" s="314" t="s">
        <v>408</v>
      </c>
      <c r="E20" s="430"/>
      <c r="F20" s="174">
        <v>602860843</v>
      </c>
      <c r="G20" s="174">
        <v>164898193</v>
      </c>
      <c r="H20" s="76"/>
      <c r="I20" s="22"/>
      <c r="J20" s="10"/>
      <c r="K20" s="10"/>
    </row>
    <row r="21" spans="1:9" ht="15.75">
      <c r="A21" s="309" t="s">
        <v>591</v>
      </c>
      <c r="B21" s="310" t="s">
        <v>592</v>
      </c>
      <c r="C21" s="311"/>
      <c r="D21" s="314">
        <v>2082981448</v>
      </c>
      <c r="E21" s="314">
        <v>1612250480</v>
      </c>
      <c r="F21" s="175">
        <v>6792095925</v>
      </c>
      <c r="G21" s="175">
        <v>6090890856</v>
      </c>
      <c r="H21" s="76"/>
      <c r="I21" s="22"/>
    </row>
    <row r="22" spans="1:9" ht="15.75">
      <c r="A22" s="309" t="s">
        <v>593</v>
      </c>
      <c r="B22" s="310" t="s">
        <v>594</v>
      </c>
      <c r="C22" s="311"/>
      <c r="D22" s="314">
        <v>4228067400</v>
      </c>
      <c r="E22" s="314">
        <v>2264828700</v>
      </c>
      <c r="F22" s="175">
        <v>12962740032</v>
      </c>
      <c r="G22" s="175">
        <v>7917867866</v>
      </c>
      <c r="H22" s="76"/>
      <c r="I22" s="22"/>
    </row>
    <row r="23" spans="1:9" ht="15.75">
      <c r="A23" s="309" t="s">
        <v>595</v>
      </c>
      <c r="B23" s="310" t="s">
        <v>596</v>
      </c>
      <c r="C23" s="311"/>
      <c r="D23" s="314">
        <v>23704308543</v>
      </c>
      <c r="E23" s="314">
        <v>3917572221</v>
      </c>
      <c r="F23" s="175">
        <v>80086269613</v>
      </c>
      <c r="G23" s="175">
        <v>48426440063</v>
      </c>
      <c r="H23" s="76"/>
      <c r="I23" s="22"/>
    </row>
    <row r="24" spans="1:9" ht="15.75">
      <c r="A24" s="315" t="s">
        <v>597</v>
      </c>
      <c r="B24" s="316"/>
      <c r="C24" s="311"/>
      <c r="D24" s="314" t="s">
        <v>408</v>
      </c>
      <c r="E24" s="314"/>
      <c r="F24" s="175" t="s">
        <v>408</v>
      </c>
      <c r="G24" s="175" t="s">
        <v>408</v>
      </c>
      <c r="H24" s="76"/>
      <c r="I24" s="22"/>
    </row>
    <row r="25" spans="1:9" ht="15.75">
      <c r="A25" s="309" t="s">
        <v>598</v>
      </c>
      <c r="B25" s="310" t="s">
        <v>599</v>
      </c>
      <c r="C25" s="311"/>
      <c r="D25" s="314" t="s">
        <v>408</v>
      </c>
      <c r="E25" s="314"/>
      <c r="F25" s="175" t="s">
        <v>408</v>
      </c>
      <c r="G25" s="175">
        <v>120000000</v>
      </c>
      <c r="H25" s="76"/>
      <c r="I25" s="22"/>
    </row>
    <row r="26" spans="1:9" ht="15.75">
      <c r="A26" s="309" t="s">
        <v>600</v>
      </c>
      <c r="B26" s="310" t="s">
        <v>601</v>
      </c>
      <c r="C26" s="311"/>
      <c r="D26" s="314" t="s">
        <v>408</v>
      </c>
      <c r="E26" s="314"/>
      <c r="F26" s="175" t="s">
        <v>408</v>
      </c>
      <c r="G26" s="175" t="s">
        <v>408</v>
      </c>
      <c r="H26" s="76"/>
      <c r="I26" s="22"/>
    </row>
    <row r="27" spans="1:9" ht="15.75">
      <c r="A27" s="309" t="s">
        <v>369</v>
      </c>
      <c r="B27" s="310" t="s">
        <v>602</v>
      </c>
      <c r="C27" s="311"/>
      <c r="D27" s="314" t="s">
        <v>408</v>
      </c>
      <c r="E27" s="314"/>
      <c r="F27" s="175" t="s">
        <v>408</v>
      </c>
      <c r="G27" s="175">
        <v>120000000</v>
      </c>
      <c r="H27" s="76"/>
      <c r="I27" s="22"/>
    </row>
    <row r="28" spans="1:9" ht="15.75">
      <c r="A28" s="309" t="s">
        <v>603</v>
      </c>
      <c r="B28" s="310" t="s">
        <v>604</v>
      </c>
      <c r="C28" s="311"/>
      <c r="D28" s="314">
        <v>23704308543</v>
      </c>
      <c r="E28" s="314">
        <v>3917572221</v>
      </c>
      <c r="F28" s="175">
        <v>80086269613</v>
      </c>
      <c r="G28" s="175">
        <v>48546440063</v>
      </c>
      <c r="H28" s="76"/>
      <c r="I28" s="22"/>
    </row>
    <row r="29" spans="1:9" ht="15.75">
      <c r="A29" s="315" t="s">
        <v>605</v>
      </c>
      <c r="B29" s="316"/>
      <c r="C29" s="311"/>
      <c r="D29" s="314" t="s">
        <v>408</v>
      </c>
      <c r="E29" s="314"/>
      <c r="F29" s="175" t="s">
        <v>408</v>
      </c>
      <c r="G29" s="175" t="s">
        <v>408</v>
      </c>
      <c r="H29" s="76"/>
      <c r="I29" s="22"/>
    </row>
    <row r="30" spans="1:9" ht="15.75">
      <c r="A30" s="309" t="s">
        <v>606</v>
      </c>
      <c r="B30" s="310" t="s">
        <v>607</v>
      </c>
      <c r="C30" s="311" t="s">
        <v>608</v>
      </c>
      <c r="D30" s="314">
        <v>4077182119</v>
      </c>
      <c r="E30" s="314">
        <v>567275207</v>
      </c>
      <c r="F30" s="175">
        <v>13625018908</v>
      </c>
      <c r="G30" s="175">
        <v>10993216241</v>
      </c>
      <c r="H30" s="76"/>
      <c r="I30" s="22"/>
    </row>
    <row r="31" spans="1:9" ht="15.75">
      <c r="A31" s="309" t="s">
        <v>609</v>
      </c>
      <c r="B31" s="310" t="s">
        <v>610</v>
      </c>
      <c r="C31" s="311" t="s">
        <v>608</v>
      </c>
      <c r="D31" s="314" t="s">
        <v>408</v>
      </c>
      <c r="E31" s="443">
        <v>139983113</v>
      </c>
      <c r="F31" s="443" t="s">
        <v>408</v>
      </c>
      <c r="G31" s="175">
        <v>139983113</v>
      </c>
      <c r="H31" s="76"/>
      <c r="I31" s="22"/>
    </row>
    <row r="32" spans="1:9" ht="15.75">
      <c r="A32" s="309" t="s">
        <v>611</v>
      </c>
      <c r="B32" s="310" t="s">
        <v>612</v>
      </c>
      <c r="C32" s="311"/>
      <c r="D32" s="314">
        <v>19627126424</v>
      </c>
      <c r="E32" s="314">
        <v>3210313901</v>
      </c>
      <c r="F32" s="175">
        <v>66461250705</v>
      </c>
      <c r="G32" s="175">
        <v>37413240709</v>
      </c>
      <c r="H32" s="76"/>
      <c r="I32" s="22"/>
    </row>
    <row r="33" spans="1:9" ht="15.75">
      <c r="A33" s="315" t="s">
        <v>613</v>
      </c>
      <c r="B33" s="316"/>
      <c r="C33" s="315"/>
      <c r="D33" s="314"/>
      <c r="E33" s="314"/>
      <c r="F33" s="175"/>
      <c r="G33" s="175" t="s">
        <v>408</v>
      </c>
      <c r="H33" s="76"/>
      <c r="I33" s="22"/>
    </row>
    <row r="34" spans="1:9" ht="15.75">
      <c r="A34" s="309" t="s">
        <v>614</v>
      </c>
      <c r="B34" s="317">
        <v>70</v>
      </c>
      <c r="C34" s="315"/>
      <c r="D34" s="314">
        <v>1955</v>
      </c>
      <c r="E34" s="314">
        <v>320</v>
      </c>
      <c r="F34" s="175">
        <v>6619</v>
      </c>
      <c r="G34" s="175">
        <v>3737</v>
      </c>
      <c r="H34" s="76"/>
      <c r="I34" s="22"/>
    </row>
    <row r="35" spans="1:9" ht="15.75">
      <c r="A35" s="318"/>
      <c r="B35" s="319"/>
      <c r="C35" s="318"/>
      <c r="D35" s="442"/>
      <c r="E35" s="318"/>
      <c r="F35" s="318"/>
      <c r="G35" s="444"/>
      <c r="H35" s="76"/>
      <c r="I35" s="22"/>
    </row>
    <row r="36" spans="1:11" ht="14.25">
      <c r="A36" s="75"/>
      <c r="B36" s="83"/>
      <c r="C36" s="75"/>
      <c r="D36" s="22"/>
      <c r="E36" s="22"/>
      <c r="F36" s="22"/>
      <c r="G36" s="22"/>
      <c r="H36" s="76"/>
      <c r="I36" s="75"/>
      <c r="J36" s="409"/>
      <c r="K36" s="409"/>
    </row>
    <row r="37" spans="1:11" ht="14.25">
      <c r="A37" s="75"/>
      <c r="B37" s="83"/>
      <c r="C37" s="75"/>
      <c r="D37" s="22"/>
      <c r="E37" s="22"/>
      <c r="F37" s="22"/>
      <c r="G37" s="22"/>
      <c r="H37" s="76"/>
      <c r="I37" s="75"/>
      <c r="J37" s="409"/>
      <c r="K37" s="409"/>
    </row>
    <row r="38" spans="1:11" ht="18.75">
      <c r="A38" s="75"/>
      <c r="B38" s="75"/>
      <c r="C38" s="75"/>
      <c r="E38" s="559" t="s">
        <v>415</v>
      </c>
      <c r="F38" s="559"/>
      <c r="G38" s="559"/>
      <c r="H38" s="76"/>
      <c r="I38" s="75"/>
      <c r="J38" s="409"/>
      <c r="K38" s="409"/>
    </row>
    <row r="39" spans="1:11" s="78" customFormat="1" ht="18.75">
      <c r="A39" s="18" t="s">
        <v>370</v>
      </c>
      <c r="B39" s="77"/>
      <c r="C39" s="77"/>
      <c r="E39" s="559" t="s">
        <v>567</v>
      </c>
      <c r="F39" s="559"/>
      <c r="G39" s="559"/>
      <c r="H39" s="76"/>
      <c r="I39" s="75"/>
      <c r="J39" s="409"/>
      <c r="K39" s="409"/>
    </row>
    <row r="40" spans="1:11" ht="15">
      <c r="A40" s="84"/>
      <c r="B40" s="84"/>
      <c r="C40" s="84"/>
      <c r="D40" s="85"/>
      <c r="E40" s="84"/>
      <c r="F40" s="76"/>
      <c r="G40" s="76"/>
      <c r="H40" s="76"/>
      <c r="I40" s="75"/>
      <c r="J40" s="409"/>
      <c r="K40" s="409"/>
    </row>
    <row r="41" spans="1:11" ht="15">
      <c r="A41" s="84"/>
      <c r="B41" s="84"/>
      <c r="C41" s="84"/>
      <c r="D41" s="85"/>
      <c r="E41" s="84"/>
      <c r="F41" s="76"/>
      <c r="G41" s="76"/>
      <c r="H41" s="76"/>
      <c r="I41" s="75"/>
      <c r="J41" s="409"/>
      <c r="K41" s="409"/>
    </row>
    <row r="42" spans="1:11" ht="15">
      <c r="A42" s="84"/>
      <c r="B42" s="84"/>
      <c r="C42" s="84"/>
      <c r="D42" s="85"/>
      <c r="E42" s="84"/>
      <c r="F42" s="76"/>
      <c r="G42" s="76"/>
      <c r="H42" s="76"/>
      <c r="I42" s="75"/>
      <c r="J42" s="409"/>
      <c r="K42" s="409"/>
    </row>
    <row r="43" spans="1:11" ht="15">
      <c r="A43" s="84"/>
      <c r="B43" s="84"/>
      <c r="C43" s="84"/>
      <c r="D43" s="85"/>
      <c r="E43" s="84"/>
      <c r="F43" s="76"/>
      <c r="G43" s="76"/>
      <c r="H43" s="76"/>
      <c r="I43" s="75"/>
      <c r="J43" s="409"/>
      <c r="K43" s="409"/>
    </row>
    <row r="44" spans="1:11" ht="15">
      <c r="A44" s="84"/>
      <c r="B44" s="84"/>
      <c r="C44" s="84"/>
      <c r="D44" s="85"/>
      <c r="E44" s="84"/>
      <c r="F44" s="76"/>
      <c r="G44" s="76"/>
      <c r="H44" s="76"/>
      <c r="I44" s="75"/>
      <c r="J44" s="409"/>
      <c r="K44" s="409"/>
    </row>
    <row r="45" spans="1:11" ht="15">
      <c r="A45" s="84"/>
      <c r="B45" s="84"/>
      <c r="C45" s="84"/>
      <c r="D45" s="85"/>
      <c r="E45" s="84"/>
      <c r="F45" s="76"/>
      <c r="G45" s="76"/>
      <c r="H45" s="76"/>
      <c r="I45" s="75"/>
      <c r="J45" s="409"/>
      <c r="K45" s="409"/>
    </row>
    <row r="46" spans="1:11" ht="18.75">
      <c r="A46" s="24"/>
      <c r="B46" s="24"/>
      <c r="C46" s="24"/>
      <c r="D46" s="80"/>
      <c r="E46" s="24"/>
      <c r="F46" s="76"/>
      <c r="G46" s="76"/>
      <c r="H46" s="76"/>
      <c r="I46" s="75"/>
      <c r="J46" s="409"/>
      <c r="K46" s="409"/>
    </row>
    <row r="47" spans="1:11" ht="14.25">
      <c r="A47" s="76"/>
      <c r="B47" s="76"/>
      <c r="C47" s="76"/>
      <c r="D47" s="86"/>
      <c r="E47" s="76"/>
      <c r="F47" s="76"/>
      <c r="G47" s="76"/>
      <c r="H47" s="76"/>
      <c r="I47" s="75"/>
      <c r="J47" s="409"/>
      <c r="K47" s="409"/>
    </row>
    <row r="48" spans="1:11" ht="14.25">
      <c r="A48" s="76"/>
      <c r="B48" s="76"/>
      <c r="C48" s="76"/>
      <c r="D48" s="86"/>
      <c r="E48" s="76"/>
      <c r="F48" s="76"/>
      <c r="G48" s="76"/>
      <c r="H48" s="76"/>
      <c r="I48" s="75"/>
      <c r="J48" s="409"/>
      <c r="K48" s="409"/>
    </row>
    <row r="49" spans="1:11" ht="14.25">
      <c r="A49" s="76"/>
      <c r="B49" s="76"/>
      <c r="C49" s="76"/>
      <c r="D49" s="86"/>
      <c r="E49" s="76"/>
      <c r="F49" s="76"/>
      <c r="G49" s="76"/>
      <c r="H49" s="76"/>
      <c r="I49" s="75"/>
      <c r="J49" s="409"/>
      <c r="K49" s="409"/>
    </row>
    <row r="50" spans="1:11" ht="14.25">
      <c r="A50" s="76"/>
      <c r="B50" s="76"/>
      <c r="C50" s="76"/>
      <c r="D50" s="86"/>
      <c r="E50" s="76"/>
      <c r="F50" s="76"/>
      <c r="G50" s="76"/>
      <c r="H50" s="76"/>
      <c r="I50" s="75"/>
      <c r="J50" s="409"/>
      <c r="K50" s="409"/>
    </row>
    <row r="51" spans="1:11" ht="14.25">
      <c r="A51" s="76"/>
      <c r="B51" s="76"/>
      <c r="C51" s="76"/>
      <c r="D51" s="86"/>
      <c r="E51" s="76"/>
      <c r="F51" s="76"/>
      <c r="G51" s="76"/>
      <c r="H51" s="76"/>
      <c r="I51" s="75"/>
      <c r="J51" s="409"/>
      <c r="K51" s="409"/>
    </row>
    <row r="52" spans="1:11" ht="14.25">
      <c r="A52" s="76"/>
      <c r="B52" s="76"/>
      <c r="C52" s="76"/>
      <c r="D52" s="86"/>
      <c r="E52" s="76"/>
      <c r="F52" s="76"/>
      <c r="G52" s="76"/>
      <c r="H52" s="76"/>
      <c r="I52" s="75"/>
      <c r="J52" s="409"/>
      <c r="K52" s="409"/>
    </row>
    <row r="53" spans="1:11" ht="14.25">
      <c r="A53" s="76"/>
      <c r="B53" s="76"/>
      <c r="C53" s="76"/>
      <c r="D53" s="86"/>
      <c r="E53" s="76"/>
      <c r="F53" s="76"/>
      <c r="G53" s="76"/>
      <c r="H53" s="76"/>
      <c r="I53" s="75"/>
      <c r="J53" s="409"/>
      <c r="K53" s="409"/>
    </row>
    <row r="54" spans="1:11" ht="14.25">
      <c r="A54" s="76"/>
      <c r="B54" s="76"/>
      <c r="C54" s="76"/>
      <c r="D54" s="86"/>
      <c r="E54" s="76"/>
      <c r="F54" s="76"/>
      <c r="G54" s="76"/>
      <c r="H54" s="76"/>
      <c r="I54" s="75"/>
      <c r="J54" s="409"/>
      <c r="K54" s="409"/>
    </row>
    <row r="55" spans="1:11" ht="14.25">
      <c r="A55" s="76"/>
      <c r="B55" s="76"/>
      <c r="C55" s="76"/>
      <c r="D55" s="86"/>
      <c r="E55" s="76"/>
      <c r="F55" s="76"/>
      <c r="G55" s="76"/>
      <c r="H55" s="76"/>
      <c r="I55" s="75"/>
      <c r="J55" s="409"/>
      <c r="K55" s="409"/>
    </row>
    <row r="56" spans="1:11" ht="14.25">
      <c r="A56" s="76"/>
      <c r="B56" s="76"/>
      <c r="C56" s="76"/>
      <c r="D56" s="86"/>
      <c r="E56" s="76"/>
      <c r="F56" s="76"/>
      <c r="G56" s="76"/>
      <c r="H56" s="76"/>
      <c r="I56" s="75"/>
      <c r="J56" s="409"/>
      <c r="K56" s="409"/>
    </row>
  </sheetData>
  <mergeCells count="10">
    <mergeCell ref="E1:G1"/>
    <mergeCell ref="E2:G2"/>
    <mergeCell ref="E3:G3"/>
    <mergeCell ref="A5:G5"/>
    <mergeCell ref="E38:G38"/>
    <mergeCell ref="E39:G39"/>
    <mergeCell ref="A6:G6"/>
    <mergeCell ref="D8:E8"/>
    <mergeCell ref="F8:G8"/>
    <mergeCell ref="F9:G9"/>
  </mergeCells>
  <printOptions/>
  <pageMargins left="0.4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Phuc</dc:creator>
  <cp:keywords/>
  <dc:description/>
  <cp:lastModifiedBy>SonNGL</cp:lastModifiedBy>
  <cp:lastPrinted>2010-02-02T00:43:18Z</cp:lastPrinted>
  <dcterms:created xsi:type="dcterms:W3CDTF">2008-04-01T00:30:10Z</dcterms:created>
  <dcterms:modified xsi:type="dcterms:W3CDTF">2010-02-03T06:03:06Z</dcterms:modified>
  <cp:category/>
  <cp:version/>
  <cp:contentType/>
  <cp:contentStatus/>
</cp:coreProperties>
</file>